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iai\ownCloud\2projects\C284 STY\3853 STY_Hankelistan päivitys\UPDATE 2020\Reports\"/>
    </mc:Choice>
  </mc:AlternateContent>
  <xr:revisionPtr revIDLastSave="0" documentId="13_ncr:1_{DC8A2E08-804C-4F6C-9CFA-001B6D6CFC77}" xr6:coauthVersionLast="45" xr6:coauthVersionMax="45" xr10:uidLastSave="{00000000-0000-0000-0000-000000000000}"/>
  <bookViews>
    <workbookView xWindow="30" yWindow="390" windowWidth="28770" windowHeight="13200" xr2:uid="{09D0ED4C-6AD4-4746-98E4-A8FA0875ACEE}"/>
  </bookViews>
  <sheets>
    <sheet name="Wind Farm Database 2020" sheetId="1" r:id="rId1"/>
    <sheet name="Regions" sheetId="3" r:id="rId2"/>
    <sheet name="Summary" sheetId="2" r:id="rId3"/>
  </sheets>
  <definedNames>
    <definedName name="_xlnm._FilterDatabase" localSheetId="0" hidden="1">'Wind Farm Database 2020'!$B$6:$L$6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D21" i="2"/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4" i="3"/>
  <c r="I23" i="3" l="1"/>
  <c r="H23" i="3"/>
  <c r="F23" i="3"/>
  <c r="D23" i="3"/>
  <c r="G10" i="3" l="1"/>
  <c r="G5" i="3"/>
  <c r="G13" i="3"/>
  <c r="G21" i="3"/>
  <c r="G15" i="3"/>
  <c r="G17" i="3"/>
  <c r="G19" i="3"/>
  <c r="G6" i="3"/>
  <c r="G14" i="3"/>
  <c r="G22" i="3"/>
  <c r="G23" i="3"/>
  <c r="G18" i="3"/>
  <c r="G7" i="3"/>
  <c r="G12" i="3"/>
  <c r="G8" i="3"/>
  <c r="G16" i="3"/>
  <c r="G4" i="3"/>
  <c r="G9" i="3"/>
  <c r="G11" i="3"/>
  <c r="G20" i="3"/>
  <c r="E9" i="3"/>
  <c r="E17" i="3"/>
  <c r="E18" i="3"/>
  <c r="E14" i="3"/>
  <c r="E15" i="3"/>
  <c r="E8" i="3"/>
  <c r="E4" i="3"/>
  <c r="E10" i="3"/>
  <c r="E11" i="3"/>
  <c r="E19" i="3"/>
  <c r="E20" i="3"/>
  <c r="E5" i="3"/>
  <c r="E13" i="3"/>
  <c r="E21" i="3"/>
  <c r="E6" i="3"/>
  <c r="E22" i="3"/>
  <c r="E7" i="3"/>
  <c r="E23" i="3"/>
  <c r="E16" i="3"/>
  <c r="E12" i="3"/>
  <c r="E14" i="2"/>
  <c r="C14" i="2"/>
  <c r="E21" i="2"/>
  <c r="C21" i="2"/>
</calcChain>
</file>

<file path=xl/sharedStrings.xml><?xml version="1.0" encoding="utf-8"?>
<sst xmlns="http://schemas.openxmlformats.org/spreadsheetml/2006/main" count="1771" uniqueCount="465">
  <si>
    <t>The information was gathered by Etha Wind.</t>
  </si>
  <si>
    <t>Project (Municipality, Project Name)</t>
  </si>
  <si>
    <t>Development Phase</t>
  </si>
  <si>
    <t>First year of production/Planned start of production</t>
  </si>
  <si>
    <t>Min Total MW</t>
  </si>
  <si>
    <t>Max Total MW</t>
  </si>
  <si>
    <t>Min nr. of Turbines</t>
  </si>
  <si>
    <t>Max nr. of Turbines</t>
  </si>
  <si>
    <t>Turbine Type</t>
  </si>
  <si>
    <t>Owner</t>
  </si>
  <si>
    <t>Homepage</t>
  </si>
  <si>
    <t>Onshore/Offshore</t>
  </si>
  <si>
    <t>Onshore</t>
  </si>
  <si>
    <t>Akaa, Karhunrahka</t>
  </si>
  <si>
    <t>1 Land Use Plan Process Started</t>
  </si>
  <si>
    <t>ABO Wind Oy</t>
  </si>
  <si>
    <t>https://www.abo-wind.com/fi/toiminta/tuulivoimakehitys/projektit/akaa.html</t>
  </si>
  <si>
    <t>Alajärvi, Louhukangas</t>
  </si>
  <si>
    <t>5 Fully Permitted</t>
  </si>
  <si>
    <t>http://www.ilmatarwind.fi</t>
  </si>
  <si>
    <t>Alajärvi, Mäksy</t>
  </si>
  <si>
    <t>Vestas</t>
  </si>
  <si>
    <t>Taaleri Pääomarahastot Oy</t>
  </si>
  <si>
    <t>www.taalerienergia.com</t>
  </si>
  <si>
    <t>Alavieska,Tolosperä</t>
  </si>
  <si>
    <t>2 Land Use Plan Draft</t>
  </si>
  <si>
    <t>TM Voima Oy</t>
  </si>
  <si>
    <t>www.tmvoima.fi</t>
  </si>
  <si>
    <t>Enontekiö, Lammasoaivi</t>
  </si>
  <si>
    <t>Lammasoaivin Voima Oy</t>
  </si>
  <si>
    <t>Eurajoki, Auvi</t>
  </si>
  <si>
    <t>0 Identified Project / Pre-Screening</t>
  </si>
  <si>
    <t>Haapajärvi Välikangas</t>
  </si>
  <si>
    <t>ABO Wind Oy, Infinergies Finland Oy</t>
  </si>
  <si>
    <t>https://www.abo-wind.com/fi/toiminta/tuulivoimakehitys/projektit/vaelikangas.html</t>
  </si>
  <si>
    <t>Haapajärvi, Pajuperänkangas</t>
  </si>
  <si>
    <t>3 EIA Done</t>
  </si>
  <si>
    <t>https://www.abo-wind.com/fi/toiminta/tuulivoimakehitys/projektit/pajuperaenkangas.html</t>
  </si>
  <si>
    <t>Haapavesi, Haapajärvi, Multakaarronneva</t>
  </si>
  <si>
    <t>Puhuri Oy</t>
  </si>
  <si>
    <t>http://www.puhuri.fi</t>
  </si>
  <si>
    <t>Haapavesi, Kärsämäki, Hankilanneva</t>
  </si>
  <si>
    <t>Haapavesi, Kesonmäki</t>
  </si>
  <si>
    <t>Haapavesi, Piipsanneva</t>
  </si>
  <si>
    <t>Haapavesi, Puutionsaari</t>
  </si>
  <si>
    <t>VSB Uusiutuva Energia Suomi Oy</t>
  </si>
  <si>
    <t>www.vsb.energy/fi</t>
  </si>
  <si>
    <t>Haapavesi, Rahkola</t>
  </si>
  <si>
    <t>3 Land Use Plan Proposal</t>
  </si>
  <si>
    <t>Halsua, Halsuan tuulivoimapuisto</t>
  </si>
  <si>
    <t>2 EIA Process Ongoing</t>
  </si>
  <si>
    <t>SABA Wind Oy Ab</t>
  </si>
  <si>
    <t>Offshore</t>
  </si>
  <si>
    <t>Huittinen, Taraskallio</t>
  </si>
  <si>
    <t>YIT Rakennus Oy</t>
  </si>
  <si>
    <t>https://www.yit.fi/infrapalvelut/laitosrakentaminen/tuulivoima</t>
  </si>
  <si>
    <t>Hyrynsalmi, Illevaara</t>
  </si>
  <si>
    <t>https://www.abo-wind.com/fi/toiminta/tuulivoimakehitys/projektit/illevaara.html</t>
  </si>
  <si>
    <t>Hyrynsalmi, Kivivaara-Peuravaara 4</t>
  </si>
  <si>
    <t>Metsähallitus</t>
  </si>
  <si>
    <t>http://www.metsa.fi/kivivaara-peuravaara-hyrynsalmi-ja-suomussalmi</t>
  </si>
  <si>
    <t>Hyrynsalmi, Lumivaara</t>
  </si>
  <si>
    <t>4 Land Use Plan or STR Done</t>
  </si>
  <si>
    <t>PROKON Wind Energy Finland</t>
  </si>
  <si>
    <t>http://www.prokonfinland.fi</t>
  </si>
  <si>
    <t>https://www.elpower.fi</t>
  </si>
  <si>
    <t>http://www.tuuliwatti.fi</t>
  </si>
  <si>
    <t>Ii, Iin Yli-Olhavan tuulivoimahanke</t>
  </si>
  <si>
    <t>Megatuuli Oy</t>
  </si>
  <si>
    <t>https://www.megatuuli.fi/</t>
  </si>
  <si>
    <t>Ii, Isokangas</t>
  </si>
  <si>
    <t>TuuliWatti Oy</t>
  </si>
  <si>
    <t>Nordex</t>
  </si>
  <si>
    <t>Ii, Ollinkorpi</t>
  </si>
  <si>
    <t>Ii, Pahkakoski</t>
  </si>
  <si>
    <t>Pahkakosken Energia Oy</t>
  </si>
  <si>
    <t>Ii, Palokangas (Onkalo III)</t>
  </si>
  <si>
    <t>Ii, Suurhiekan merituulipuisto</t>
  </si>
  <si>
    <t>wpd Finland (Suurhiekka Offshore)</t>
  </si>
  <si>
    <t>http://www.wpd-finland.com/fi/tuulivoimaprojektit/merituulivoima/li-suurhiekka.html</t>
  </si>
  <si>
    <t>Iitti, Perheniemi</t>
  </si>
  <si>
    <t>NWE Sales Oy</t>
  </si>
  <si>
    <t>http://www.nwesales.fi/fin/</t>
  </si>
  <si>
    <t>EPV Tuulivoima Oy</t>
  </si>
  <si>
    <t>http://www.epvtuulivoima.fi</t>
  </si>
  <si>
    <t>Inkoo / Raasepori</t>
  </si>
  <si>
    <t>Suomen Merituuli Oy</t>
  </si>
  <si>
    <t>http://www.suomenmerituuli.fi</t>
  </si>
  <si>
    <t>CPC Lakiakangas 1 Oy</t>
  </si>
  <si>
    <t>www.cpc-germania.com</t>
  </si>
  <si>
    <t>6 Under Construction</t>
  </si>
  <si>
    <t>Isokyrö, Kattiharju</t>
  </si>
  <si>
    <t>Joensuu ja Kontiolahti, Ilvesvaara</t>
  </si>
  <si>
    <t>Hafmex</t>
  </si>
  <si>
    <t>https://www.hafmex.fi/</t>
  </si>
  <si>
    <t>Kaavi, Maarianvaara</t>
  </si>
  <si>
    <t>Kajaani, Kivikangas</t>
  </si>
  <si>
    <t>Suomen Hyötytuuli Oy</t>
  </si>
  <si>
    <t>http://www.hyotytuuli.fi/</t>
  </si>
  <si>
    <t>Kalajoki, Juurakko</t>
  </si>
  <si>
    <t>Kalajoki, Kannus, Kokkola - Mutkalampi</t>
  </si>
  <si>
    <t>Kalajoki, Läntinen</t>
  </si>
  <si>
    <t>Vestas/Nordex/SiemensGamesas/GE</t>
  </si>
  <si>
    <t>Winda Power Oy</t>
  </si>
  <si>
    <t>www.winda.fi</t>
  </si>
  <si>
    <t>Kalajoki, Torvenkylä</t>
  </si>
  <si>
    <t>Energiequelle</t>
  </si>
  <si>
    <t>http://energiequelle.de/fi</t>
  </si>
  <si>
    <t>Kannus, Kaukasenneva</t>
  </si>
  <si>
    <t>Kannus, Kuuronkallio</t>
  </si>
  <si>
    <t>http://www.wpd-finland.com/fi/tuulivoimaprojektit/maatuulivoima/kannus-kuuronkallio.html</t>
  </si>
  <si>
    <t>Karijoki, Isojoki, Rajamäenkylä</t>
  </si>
  <si>
    <t>OX2</t>
  </si>
  <si>
    <t>http://www.ox2.com/fi/suositukset-ja-hankkeet/hankkeet-suomessa/suunnitteilla/</t>
  </si>
  <si>
    <t>Karstula, Koiramäki</t>
  </si>
  <si>
    <t>Greenwatt Oy</t>
  </si>
  <si>
    <t>Karstula, Korkeakangas (Vihisuo)</t>
  </si>
  <si>
    <t>Karstula, Mustalamminmäki</t>
  </si>
  <si>
    <t>Karvia, Jäkäläkangas</t>
  </si>
  <si>
    <t>Alkkian Energia Oy</t>
  </si>
  <si>
    <t>Kauhajoki, Riuttakallio</t>
  </si>
  <si>
    <t>Lagerwey Development Oy</t>
  </si>
  <si>
    <t>Kauhajoki, Suolakangas</t>
  </si>
  <si>
    <t>Tuuliveikot Oy</t>
  </si>
  <si>
    <t>Kauhava, Salo-Ylikoski</t>
  </si>
  <si>
    <t>Kauhava, Suolineva</t>
  </si>
  <si>
    <t>3 STR Process Ongoing</t>
  </si>
  <si>
    <t>Windfellows Oy</t>
  </si>
  <si>
    <t>Kemiönsaari, Nordanå-LövBöle</t>
  </si>
  <si>
    <t>(EFE) Egentliga Finlands Energi Ab, Varsinais-Suomen Energia</t>
  </si>
  <si>
    <t>http://www.efe.fi/</t>
  </si>
  <si>
    <t>Keuruu, Ampiala Penkkisuo</t>
  </si>
  <si>
    <t>Keuruu, Pihlajavesi Ahvenneva</t>
  </si>
  <si>
    <t>Kinnula, Hautakangas</t>
  </si>
  <si>
    <t>Korsnäs, Södra &amp; Norra Poikel</t>
  </si>
  <si>
    <t>Fortum</t>
  </si>
  <si>
    <t>Kotkan Energia Oy</t>
  </si>
  <si>
    <t>http://www.kotkanenergia.fi/</t>
  </si>
  <si>
    <t>Kotka, Kotkasaari</t>
  </si>
  <si>
    <t>Kotkamills Oy</t>
  </si>
  <si>
    <t>Kotka, Rankin matalikko</t>
  </si>
  <si>
    <t>Kotka, Sunila, Karhulanniemi ja Hietasen teollisuusalue</t>
  </si>
  <si>
    <t>Kristiinankanpunki, Isojoki, Lakiakangas II</t>
  </si>
  <si>
    <t>CPC Finland Oy</t>
  </si>
  <si>
    <t>Kristiinankaupunki, Lappfjärd</t>
  </si>
  <si>
    <t>Kristiinankaupunki, Lappfjärd - Dagsmark</t>
  </si>
  <si>
    <t>Kristiinankaupunki, Siipyy</t>
  </si>
  <si>
    <t>Kristiinankaupunki, Uttermossa</t>
  </si>
  <si>
    <t>Kristiinankaupunki, Västervik</t>
  </si>
  <si>
    <t>Triventus Västervik Vind Ab</t>
  </si>
  <si>
    <t>Kristiinankaupunki,Tiukka (Tjöck)</t>
  </si>
  <si>
    <t>Nykarleby Vindpark Ab</t>
  </si>
  <si>
    <t>Kuopio, Palonen</t>
  </si>
  <si>
    <t>Tornator Oyj</t>
  </si>
  <si>
    <t>https://www.tornator.fi/</t>
  </si>
  <si>
    <t>Kurikka, Kalistanneva</t>
  </si>
  <si>
    <t>Kurikka, Matkussaari</t>
  </si>
  <si>
    <t>Kurikka, Ponsivuori</t>
  </si>
  <si>
    <t>https://www.ox2.com/fi/projekt/ponsivuori/</t>
  </si>
  <si>
    <t>Kurikka, Rasakangas</t>
  </si>
  <si>
    <t>Kurikka, Rustari</t>
  </si>
  <si>
    <t>http://www.metsa.fi/rustari-kurikka</t>
  </si>
  <si>
    <t>Kurikka, Saunamaa</t>
  </si>
  <si>
    <t>Kuusamo, Maaninka</t>
  </si>
  <si>
    <t>Kuusamo, Olkimaanvaara</t>
  </si>
  <si>
    <t>Kyyjärvi, Hallakangas</t>
  </si>
  <si>
    <t>Kyyjärvi, Peuralinna</t>
  </si>
  <si>
    <t>Laihia, Rajavuori</t>
  </si>
  <si>
    <t>Lappajärvi, Iso Saapasneva</t>
  </si>
  <si>
    <t>https://www.abo-wind.com/fi/toiminta/tuulivoimakehitys/projektit/lappajaervi.html</t>
  </si>
  <si>
    <t>Lemi, Rutaho</t>
  </si>
  <si>
    <t>Lestijärvi, Lestijärvi</t>
  </si>
  <si>
    <t>Liminka, Hirvineva</t>
  </si>
  <si>
    <t>Liminka, Kantoselkä</t>
  </si>
  <si>
    <t>Liperi, Korpivaara</t>
  </si>
  <si>
    <t>Tuulialfa Oy</t>
  </si>
  <si>
    <t>http://www.tuulialfa.fi/</t>
  </si>
  <si>
    <t>Loviisa, Vanhakylä</t>
  </si>
  <si>
    <t>Suomen Tuulivoima Oy</t>
  </si>
  <si>
    <t>www.suomentuulivoima.fi</t>
  </si>
  <si>
    <t>Lumijoki, Selkämatala/Nälkämatala</t>
  </si>
  <si>
    <t>Pakastuuli Oy</t>
  </si>
  <si>
    <t>Maalahti, Långmossa</t>
  </si>
  <si>
    <t>https://www.ox2.com/fi/projekt/langmossa/</t>
  </si>
  <si>
    <t>Maalahti, Ribäcken</t>
  </si>
  <si>
    <t>https://www.ox2.com/fi/projekt/ribacken/</t>
  </si>
  <si>
    <t>Maalahti, Takanebacken</t>
  </si>
  <si>
    <t>Marttila, Verhonkulma</t>
  </si>
  <si>
    <t>Merikarvia, Köörtilä</t>
  </si>
  <si>
    <t>Merikarvia, Korpi-Matti</t>
  </si>
  <si>
    <t>Suomen Hyötytuuli, EPV, TuuliWatti</t>
  </si>
  <si>
    <t>Merikarvia, Korvenneva</t>
  </si>
  <si>
    <t>Mustasaari, Vaasa, Merkkikallio</t>
  </si>
  <si>
    <t>Närpiö, Björkliden</t>
  </si>
  <si>
    <t>Närpiö, Hedet</t>
  </si>
  <si>
    <t>Nordex N149</t>
  </si>
  <si>
    <t>Närpiö, Kalax</t>
  </si>
  <si>
    <t>Närpiö, Norrskogen</t>
  </si>
  <si>
    <t>Närpiö, Pirttikylä</t>
  </si>
  <si>
    <t>Nivala, Kukonaho</t>
  </si>
  <si>
    <t>Nykarleby, Kröpuln</t>
  </si>
  <si>
    <t>Oulainen, Hautakangas</t>
  </si>
  <si>
    <t>Tuulivoimayhtiö Pohjola Oy</t>
  </si>
  <si>
    <t>Oulainen, Karahka</t>
  </si>
  <si>
    <t>Oulainen, Maaselänkangas</t>
  </si>
  <si>
    <t>http://www.wpd-finland.com/fi/tuulivoimaprojektit/maatuulivoima/oulainen-maaselaenkangas.html</t>
  </si>
  <si>
    <t>Oulainen, Ojalan tehdasalue</t>
  </si>
  <si>
    <t>Aimo Ojala</t>
  </si>
  <si>
    <t>Oulu, Ketunmaankangas</t>
  </si>
  <si>
    <t>Paimio, Salo, Huso, Pöylä</t>
  </si>
  <si>
    <t>Pello, Palovaara</t>
  </si>
  <si>
    <t>wpd Finland Oy</t>
  </si>
  <si>
    <t>http://www.wpd-finland.com/fi/tuulivoimaprojektit/maatuulivoima/palovaara-ja-ahkiovaara-pello/palovaaran-ja-ahkiovaaran-yva-menettely.html</t>
  </si>
  <si>
    <t>Perho, Alajoki</t>
  </si>
  <si>
    <t>Pieksämäki, Niinimäki</t>
  </si>
  <si>
    <t>http://tuulipuistot.fi/?page_id=128</t>
  </si>
  <si>
    <t>Pihtipudas, Ilosjoki</t>
  </si>
  <si>
    <t>https://www.abo-wind.com/fi/toiminta/tuulivoimakehitys/projektit/pihtipudas.html</t>
  </si>
  <si>
    <t>Pori ja Eurajoki, Oosinselkä</t>
  </si>
  <si>
    <t>Suomen Hyötytuuli, Tuuliwatti</t>
  </si>
  <si>
    <t>Pori, Ahlaisten Lammi</t>
  </si>
  <si>
    <t>Satawind Oy</t>
  </si>
  <si>
    <t>Pori, Tahkoluodon merituulipuiston laajennus</t>
  </si>
  <si>
    <t>Pori, Tahkoluodon satama</t>
  </si>
  <si>
    <t>Posio, Murtotuuli</t>
  </si>
  <si>
    <t>Pudasjärvi, Tolpanvaara</t>
  </si>
  <si>
    <t>Pyhäjärvi, Murtomäki</t>
  </si>
  <si>
    <t>Pyhäjärvi, Vuohtomäki</t>
  </si>
  <si>
    <t>Pyhäjoki, Karhunnevankangas</t>
  </si>
  <si>
    <t>http://www.wpd-finland.com</t>
  </si>
  <si>
    <t>Pyhäjoki, Maukarinkangas</t>
  </si>
  <si>
    <t>Pyhäjoki, Oltava</t>
  </si>
  <si>
    <t>Pyhäjoki, Paltusmäki</t>
  </si>
  <si>
    <t>Lagerwey L147</t>
  </si>
  <si>
    <t>Pyhäjoki, Parhalahti Itä</t>
  </si>
  <si>
    <t>Pyhäjoki, Parhalahti Itä enlargement</t>
  </si>
  <si>
    <t>Pyhäjoki, Polusjärvi</t>
  </si>
  <si>
    <t>Pyhäjoki, Puskakorvenkallio</t>
  </si>
  <si>
    <t>Smart Windpower Oy (Puskakorven Tuulivoima Oy)</t>
  </si>
  <si>
    <t>http://www.smartwind.fi</t>
  </si>
  <si>
    <t>Raahe ja Pyhäjoki, Ulkonahkiainen</t>
  </si>
  <si>
    <t>Raahe ja Siikajoki, Mastokangas</t>
  </si>
  <si>
    <t>Tuulikolmio Oy</t>
  </si>
  <si>
    <t>http://www.tuulikolmio.fi</t>
  </si>
  <si>
    <t>Raahe, Hummastinvaara</t>
  </si>
  <si>
    <t>Raahe, Ketunperä</t>
  </si>
  <si>
    <t>EIA approved</t>
  </si>
  <si>
    <t>Raahe, Kopsa III</t>
  </si>
  <si>
    <t>http://www.puhuri.fi/kopsa-iii.html</t>
  </si>
  <si>
    <t>Raahe, Maanahkiainen</t>
  </si>
  <si>
    <t>Rajakiiri Oy</t>
  </si>
  <si>
    <t>http://www.rajakiiri.fi</t>
  </si>
  <si>
    <t>Raahe, Raahe</t>
  </si>
  <si>
    <t>Raahen Tuulivoima Consulting Oy</t>
  </si>
  <si>
    <t>Raahe, Yhteinenkangas</t>
  </si>
  <si>
    <t>Rautalampi, Tervalamminvuori</t>
  </si>
  <si>
    <t>Rovaniemi, Kuusiselkä</t>
  </si>
  <si>
    <t>Saarijärvi, Haapalamminkangas</t>
  </si>
  <si>
    <t>Saarijärvi, Soidinmäki and enlargement</t>
  </si>
  <si>
    <t>Säkylä, Korpilevonmäki</t>
  </si>
  <si>
    <t>Salla, Kemijärvi, Nuolivaara</t>
  </si>
  <si>
    <t>Salla, Portti</t>
  </si>
  <si>
    <t>Salo, Näsenkartano</t>
  </si>
  <si>
    <t>Sastamala, Suodenniemi</t>
  </si>
  <si>
    <t>PT-Wind Oy</t>
  </si>
  <si>
    <t>http://www.pt-wind.fi/</t>
  </si>
  <si>
    <t>Sievi, Jakoistenkallio /Jokikylä</t>
  </si>
  <si>
    <t>https://www.abo-wind.com/fi/toiminta/tuulivoimakehitys/projektit/sievi.html</t>
  </si>
  <si>
    <t>Sievi, Puutikankangas</t>
  </si>
  <si>
    <t>Sievi, Tuppuraneva</t>
  </si>
  <si>
    <t>Siikajoki, Isoneva</t>
  </si>
  <si>
    <t>Intercon-Energy Oy</t>
  </si>
  <si>
    <t>https://www.intercon-energy.com/</t>
  </si>
  <si>
    <t>Siikajoki, Isoneva II</t>
  </si>
  <si>
    <t>Intercon Energy Oy</t>
  </si>
  <si>
    <t>Siikajoki, Kangastuuli</t>
  </si>
  <si>
    <t>Siikajoki, Kangastuuli II</t>
  </si>
  <si>
    <t>Siikajoki, Karhukangas</t>
  </si>
  <si>
    <t>Siikajoki, Navettakangas</t>
  </si>
  <si>
    <t>Siikalatva, Kokkoneva</t>
  </si>
  <si>
    <t>https://www.abo-wind.com/fi/toiminta/tuulivoimakehitys/projektit/kokkoneva.html</t>
  </si>
  <si>
    <t>Simo Leipiö III</t>
  </si>
  <si>
    <t>Simo, Tikkala - Seipimäki</t>
  </si>
  <si>
    <t>http://www.rajakiiri.fi/</t>
  </si>
  <si>
    <t>Soini, Isokangas</t>
  </si>
  <si>
    <t>Soini, Konttisuo</t>
  </si>
  <si>
    <t>Soini, Korkeamaa</t>
  </si>
  <si>
    <t>Soini, Loukkusaari</t>
  </si>
  <si>
    <t>Soini, Pesola</t>
  </si>
  <si>
    <t>Somero, Palmanharju</t>
  </si>
  <si>
    <t>Sysmä, Rekolanvuori</t>
  </si>
  <si>
    <t>Tammela, Forssa, Kiimassuo</t>
  </si>
  <si>
    <t>Voimavapriikki Oy</t>
  </si>
  <si>
    <t>http://www.voimavapriikki.fi</t>
  </si>
  <si>
    <t>Tervola, Hevosselkä</t>
  </si>
  <si>
    <t>Tervola, Löylyvaara</t>
  </si>
  <si>
    <t>Teuva, Ristiharjunkalliot</t>
  </si>
  <si>
    <t>Toholampi, Länsi</t>
  </si>
  <si>
    <t>http://www.wpd-finland.com/fi/tuulivoimaprojektit/maatuulivoima/laensi-toholampi.html</t>
  </si>
  <si>
    <t>Toholampi-Lestijärvi</t>
  </si>
  <si>
    <t>http://www.wpd-finland.com/fi/tuulivoimaprojektit/maatuulivoima/toholampi-lestijaervi.html</t>
  </si>
  <si>
    <t>Tornio, Röyttä, Merituulivoimahanke Kiiri</t>
  </si>
  <si>
    <t>http://tuulipuistot.fi/?page_id=28</t>
  </si>
  <si>
    <t>Utajärvi, Pahkavaara</t>
  </si>
  <si>
    <t>http://tuulipuistot.fi/?page_id=33</t>
  </si>
  <si>
    <t>Uusikaarlepyy, Storbötet 2</t>
  </si>
  <si>
    <t>Uusikaarlepyy, Vöyri, Sandbacka</t>
  </si>
  <si>
    <t>Svevind</t>
  </si>
  <si>
    <t>http://svevind.se/</t>
  </si>
  <si>
    <t>Vaala, Metsälamminkangas</t>
  </si>
  <si>
    <t>Vaala, Naulakangas</t>
  </si>
  <si>
    <t>Vaala, Pitkäsuo</t>
  </si>
  <si>
    <t>Vesanto, Honkamäen tuulivoimahanke (Oinaskylä)</t>
  </si>
  <si>
    <t>Veteli, Löytöneva</t>
  </si>
  <si>
    <t>Vetelin Tuulivoima Oy</t>
  </si>
  <si>
    <t>https://www.venergia.fi/yritys/vetelin-tuulivoima-oy/</t>
  </si>
  <si>
    <t>Vöyri, Lålax</t>
  </si>
  <si>
    <t>Amperax</t>
  </si>
  <si>
    <t>Amperax Energie GmbH</t>
  </si>
  <si>
    <t>Vöyri, Lotlax</t>
  </si>
  <si>
    <t>Vöyri, Storbacken</t>
  </si>
  <si>
    <t>Vöyri, Storbötet 1</t>
  </si>
  <si>
    <t>Ylitornio, Reväsvaara</t>
  </si>
  <si>
    <t>Ylivieska, Hirvineva</t>
  </si>
  <si>
    <t>Ylivieska, Pajukoski II</t>
  </si>
  <si>
    <t>Ylivieska, Tuomiperä</t>
  </si>
  <si>
    <t>Ylivieska, Urakkaneva</t>
  </si>
  <si>
    <t>https://www.abo-wind.com/fi/toiminta/tuulivoimakehitys/projektit/urakkaneva.html</t>
  </si>
  <si>
    <t>Ypyjä, Humppila, Tyrinselkä II</t>
  </si>
  <si>
    <t xml:space="preserve"> </t>
  </si>
  <si>
    <t>Projects</t>
  </si>
  <si>
    <t>MW</t>
  </si>
  <si>
    <t>WTG</t>
  </si>
  <si>
    <t>In Total</t>
  </si>
  <si>
    <t>Ålands Vindenergi Andelslag, Ålands Vindkraft Ab, Leovind Ab, Ålands Elandelslag</t>
  </si>
  <si>
    <t>https://www.allwinds.ax/langstenarna/</t>
  </si>
  <si>
    <t>Kumlinge, Östra Skärgården</t>
  </si>
  <si>
    <t>Ålands Vindandelslag, Ålands Vindkraft Ab, Leovind Ab</t>
  </si>
  <si>
    <t>https://www.allwinds.ax</t>
  </si>
  <si>
    <t>Maakunta</t>
  </si>
  <si>
    <t>Region</t>
  </si>
  <si>
    <t>Turbines</t>
  </si>
  <si>
    <t xml:space="preserve">Lappi </t>
  </si>
  <si>
    <t>Lapland</t>
  </si>
  <si>
    <t>Pohjois-Pohjanmaa</t>
  </si>
  <si>
    <t>Northern Ostrobothnia</t>
  </si>
  <si>
    <t>Kainuu</t>
  </si>
  <si>
    <t>Pohjois-Karjala</t>
  </si>
  <si>
    <t>North Karelia</t>
  </si>
  <si>
    <t>Pohjois-Savo</t>
  </si>
  <si>
    <t>Northern Savonia</t>
  </si>
  <si>
    <t>Etelä-Savo</t>
  </si>
  <si>
    <t>Southern Savonia</t>
  </si>
  <si>
    <t>Etelä-Pohjanmaa</t>
  </si>
  <si>
    <t>Southern Ostrobothnia</t>
  </si>
  <si>
    <t>Keski-Pohjanmaa</t>
  </si>
  <si>
    <t>Central Ostrobothnia</t>
  </si>
  <si>
    <t>Pohjanmaa</t>
  </si>
  <si>
    <t>Ostrobothnia</t>
  </si>
  <si>
    <t>Pirkanmaa</t>
  </si>
  <si>
    <t>Keski-Suomi</t>
  </si>
  <si>
    <t>Central Finland</t>
  </si>
  <si>
    <t>Satakunta</t>
  </si>
  <si>
    <t>Varsinais-Suomi</t>
  </si>
  <si>
    <t>Southwest Finland</t>
  </si>
  <si>
    <t>Etelä-Karjala</t>
  </si>
  <si>
    <t>South Karelia</t>
  </si>
  <si>
    <t>Päijät-Häme</t>
  </si>
  <si>
    <t>Kanta-Häme</t>
  </si>
  <si>
    <t>Tavastia Proper</t>
  </si>
  <si>
    <t>Uusimaa</t>
  </si>
  <si>
    <t>Kymenlaakso</t>
  </si>
  <si>
    <t>Ahvenanmaa</t>
  </si>
  <si>
    <t>Åland</t>
  </si>
  <si>
    <t>Projects, %</t>
  </si>
  <si>
    <t>MW, %</t>
  </si>
  <si>
    <t>Turbines, %</t>
  </si>
  <si>
    <t>Yhteensä</t>
  </si>
  <si>
    <t>Wind Farms and Projects in Finland 2020</t>
  </si>
  <si>
    <t>The database has been updated during January 2020, based on publicly available information and information provided by the owners.</t>
  </si>
  <si>
    <t>Äänekoski, Liimattala</t>
  </si>
  <si>
    <t>Eckerö Hammarland, Stenarna</t>
  </si>
  <si>
    <t>Eckerö, Långnabba (I &amp; II)</t>
  </si>
  <si>
    <t>Ilmatar</t>
  </si>
  <si>
    <t>Vind AX Ab</t>
  </si>
  <si>
    <t>Mellersta Finland</t>
  </si>
  <si>
    <t>Lappi</t>
  </si>
  <si>
    <t>Lappland</t>
  </si>
  <si>
    <t>Birkaland</t>
  </si>
  <si>
    <t>Södra Österbotten</t>
  </si>
  <si>
    <t>Norra Österbotten</t>
  </si>
  <si>
    <t>undisclosed</t>
  </si>
  <si>
    <t>Enercon</t>
  </si>
  <si>
    <t>OX2/TM Voima</t>
  </si>
  <si>
    <t>https://www.ox2.com/fi/projects/yhteistyoprojektit-tm-voiman-kanssa/</t>
  </si>
  <si>
    <t>https://www.ox2.com/fi/projects/halsua/</t>
  </si>
  <si>
    <t>Satakunda</t>
  </si>
  <si>
    <t>Mellersta Österbotten</t>
  </si>
  <si>
    <t>Kymmenedalen</t>
  </si>
  <si>
    <t>Hartola, Kinkkulanmäki</t>
  </si>
  <si>
    <t>Humppila-Urjala, Humppila-Urjala</t>
  </si>
  <si>
    <t>Isojoki, Lakiakangas I, Phase II</t>
  </si>
  <si>
    <t>Isojoki, Mikonkeidas</t>
  </si>
  <si>
    <t>Isosuo-Arkkuinsuo, Punkalaidun (ent. omistaja YIT+Ilmatar)</t>
  </si>
  <si>
    <t xml:space="preserve">Energiequelle </t>
  </si>
  <si>
    <t>http://www.ilmatar.fi</t>
  </si>
  <si>
    <t>Nyland</t>
  </si>
  <si>
    <t xml:space="preserve">Päijänne Tavastland     </t>
  </si>
  <si>
    <t>Egentliga Tavastland</t>
  </si>
  <si>
    <t>Kajanaland</t>
  </si>
  <si>
    <t>Norra Savolax</t>
  </si>
  <si>
    <t>Österbotten</t>
  </si>
  <si>
    <t>Juuka, Suuri Piilovaara-Ronsta</t>
  </si>
  <si>
    <t>Jyväskylä, Salola</t>
  </si>
  <si>
    <t>Kajaani, Piiparinmäki-Murtomäki (Pyhäntä, Kajaani, Vieremä)</t>
  </si>
  <si>
    <t>Kannonkoski</t>
  </si>
  <si>
    <t>Kristiinankaupunki, Pohjoinen</t>
  </si>
  <si>
    <t>Kyyjärvi, Leppineva</t>
  </si>
  <si>
    <t>Tuulivoimapuisto Tyrinselkä Oy</t>
  </si>
  <si>
    <t>Hafmex Oy</t>
  </si>
  <si>
    <t>Salola Wind Park Oy</t>
  </si>
  <si>
    <t>Vestas V150 with 155 m tower</t>
  </si>
  <si>
    <t>ABO Wind</t>
  </si>
  <si>
    <t>Nordex, N149</t>
  </si>
  <si>
    <t>Vöyrinkangas Wind Farm Oy</t>
  </si>
  <si>
    <t>Fortum, Eno Energy</t>
  </si>
  <si>
    <t>SG-Power Oy, Kotkan kaupunki</t>
  </si>
  <si>
    <t>Saunamaa Wind Farm Oy</t>
  </si>
  <si>
    <t>WestWind Oy</t>
  </si>
  <si>
    <t>Norra Karelen</t>
  </si>
  <si>
    <t>Egentliga Finland</t>
  </si>
  <si>
    <t>Södra Karelen</t>
  </si>
  <si>
    <t>Loviisa, Tetom</t>
  </si>
  <si>
    <t>Maalahti, Juthskogen</t>
  </si>
  <si>
    <t>Maalahti, Korsnäs, Molpe-Petalax-Granskog</t>
  </si>
  <si>
    <t>Mynämäki ja Laitila, Kolsa-Juvansuo</t>
  </si>
  <si>
    <t>Närpiö Bredåsen</t>
  </si>
  <si>
    <t>Närpiö, Pjelax-Böle</t>
  </si>
  <si>
    <t>Nikara, Multia</t>
  </si>
  <si>
    <t>JWP Juthskog Wind Park Ab</t>
  </si>
  <si>
    <t>Vestas, V150</t>
  </si>
  <si>
    <t>Pörtom Vindkraft Ab</t>
  </si>
  <si>
    <t>https://www.abo-wind.com/fi/toiminta/tuulivoimakehitys/projektit/kolsa-juvansuo.html</t>
  </si>
  <si>
    <t>Pedersöre, Mastbacka</t>
  </si>
  <si>
    <t>Esse Vind Ab</t>
  </si>
  <si>
    <t>Södra Savolax</t>
  </si>
  <si>
    <t>Metsähallitus (Vuokrattu Enefit Green)</t>
  </si>
  <si>
    <t>Soini / Ähtäri, Kimpilamminkangas</t>
  </si>
  <si>
    <t>Teuva, Paskoonharju, Phase II</t>
  </si>
  <si>
    <t>Tornio, Karhakkamaa</t>
  </si>
  <si>
    <t>Utajärvi, Maaselkä</t>
  </si>
  <si>
    <t>Uusikaarlepyy, Björkbacken</t>
  </si>
  <si>
    <t>Viitasaari, Sikamäki</t>
  </si>
  <si>
    <t>Tuulivoimapuisto Soidinmäki Oy</t>
  </si>
  <si>
    <t>Korpilevo Wind Ab Oy</t>
  </si>
  <si>
    <t>Tuulivoimapuisto Vöyrinkangas Oy</t>
  </si>
  <si>
    <t>http://www.tuuliwatti.fi/tuulipuistot</t>
  </si>
  <si>
    <t>https://www.ox2.com/fi/projects/metsalamminkangas/</t>
  </si>
  <si>
    <t>https://www.ox2.com/fi/projects/storbacken/</t>
  </si>
  <si>
    <t>Päijänne Tavastland</t>
  </si>
  <si>
    <t>Region_FI</t>
  </si>
  <si>
    <t>Region_EN</t>
  </si>
  <si>
    <t>Region_SV</t>
  </si>
  <si>
    <t>ABO Wind Oy, Infinergies Finland Oy / Luxcara</t>
  </si>
  <si>
    <t>ABO Wind Oy, Winda Invest Oy / Luxcara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</si>
</sst>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1" applyFo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0" fontId="2" fillId="0" borderId="0" xfId="1" applyBorder="1"/>
    <xf numFmtId="164" fontId="0" fillId="0" borderId="0" xfId="0" applyNumberFormat="1"/>
    <xf numFmtId="0" fontId="5" fillId="0" borderId="0" xfId="1" applyFont="1" applyBorder="1"/>
    <xf numFmtId="0" fontId="2" fillId="0" borderId="0" xfId="1"/>
  </cellXfs>
  <cellStyles count="4">
    <cellStyle name="Hyperlink" xfId="1" builtinId="8"/>
    <cellStyle name="Normal" xfId="0" builtinId="0"/>
    <cellStyle name="Normal 2 2" xfId="3" xr:uid="{559DEF0E-B614-447A-B9F8-4B1512B0D9D8}"/>
    <cellStyle name="Percent" xfId="2" builtinId="5"/>
  </cellStyles>
  <dxfs count="3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BBB169-AB39-43CE-947F-2ED9DC434AC6}" name="Table13346" displayName="Table13346" ref="B6:O218" totalsRowShown="0">
  <autoFilter ref="B6:O218" xr:uid="{AEA52C6A-CE66-4016-9A21-7E4F1E8EFC12}"/>
  <sortState xmlns:xlrd2="http://schemas.microsoft.com/office/spreadsheetml/2017/richdata2" ref="B7:L215">
    <sortCondition ref="B6:B215"/>
  </sortState>
  <tableColumns count="14">
    <tableColumn id="2" xr3:uid="{FA361263-E9D4-48A4-B892-BF11F79064EE}" name="Project (Municipality, Project Name)" dataDxfId="29"/>
    <tableColumn id="3" xr3:uid="{FDAC2EC1-6789-4B34-A5FD-3EE1726C2FC4}" name="Development Phase" dataDxfId="28"/>
    <tableColumn id="4" xr3:uid="{F6980CA6-16C5-469C-B229-72840D97C697}" name="First year of production/Planned start of production" dataDxfId="27"/>
    <tableColumn id="7" xr3:uid="{FB1BD379-9E3A-4883-8F0A-F1E84A9BE689}" name="Min Total MW" dataDxfId="26"/>
    <tableColumn id="8" xr3:uid="{6FE513AF-4D13-45F2-AFD9-2F870044EE79}" name="Max Total MW" dataDxfId="25"/>
    <tableColumn id="9" xr3:uid="{9AA7E68E-7836-4D4E-9EB7-3EF2B91D8339}" name="Min nr. of Turbines" dataDxfId="24"/>
    <tableColumn id="10" xr3:uid="{C4002F68-662D-4C34-965E-9B6DD50BDDE5}" name="Max nr. of Turbines" dataDxfId="23"/>
    <tableColumn id="11" xr3:uid="{DB8B7C9B-9C43-46C5-873B-112D98D92209}" name="Turbine Type" dataDxfId="22"/>
    <tableColumn id="12" xr3:uid="{009004CA-2B40-4956-804E-8886F45D55C2}" name="Owner" dataDxfId="21"/>
    <tableColumn id="13" xr3:uid="{E81A2592-32CA-4AF0-90C5-B8959DF3FECA}" name="Homepage" dataDxfId="20"/>
    <tableColumn id="19" xr3:uid="{811B3422-5195-4F3D-A9AC-1414A23D16D4}" name="Onshore/Offshore" dataDxfId="19"/>
    <tableColumn id="1" xr3:uid="{59E3A78A-82FD-41A5-AF9F-4460DC003E4C}" name="Region_FI" dataDxfId="18"/>
    <tableColumn id="5" xr3:uid="{A668C3EC-730B-4392-83C8-114A82F7C7E6}" name="Region_EN" dataDxfId="17"/>
    <tableColumn id="6" xr3:uid="{D5B4A507-37DA-47DA-9688-4335B7350C90}" name="Region_SV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744420-294E-47B8-951A-343B15CB9D64}" name="Table5" displayName="Table5" ref="B3:I23" totalsRowShown="0" headerRowDxfId="15" dataDxfId="14">
  <sortState xmlns:xlrd2="http://schemas.microsoft.com/office/spreadsheetml/2017/richdata2" ref="B4:I22">
    <sortCondition descending="1" ref="D4:D22"/>
  </sortState>
  <tableColumns count="8">
    <tableColumn id="1" xr3:uid="{7B4A08A5-34D6-4272-B552-C76C5A41B7F8}" name="Maakunta"/>
    <tableColumn id="2" xr3:uid="{D230D70B-05BE-47D7-BA15-48A161C491CC}" name="Region"/>
    <tableColumn id="3" xr3:uid="{19138087-A0DB-40DF-98FF-7AA45305BCFF}" name="Projects" dataDxfId="13"/>
    <tableColumn id="6" xr3:uid="{1A6BE8FA-71A0-4387-8935-CF385286CB94}" name="Projects, %" dataDxfId="12">
      <calculatedColumnFormula>D4/D$23</calculatedColumnFormula>
    </tableColumn>
    <tableColumn id="4" xr3:uid="{A3EE30BE-3232-4E4A-ACDF-91C3265D11C5}" name="MW" dataDxfId="11"/>
    <tableColumn id="7" xr3:uid="{97FBD02F-C250-40B6-A2FE-A7DEF5E3B856}" name="MW, %" dataDxfId="10">
      <calculatedColumnFormula>Table5[[#This Row],[MW]]/F$23</calculatedColumnFormula>
    </tableColumn>
    <tableColumn id="5" xr3:uid="{E1982EA8-C2BB-49CE-B18D-437414541797}" name="Turbines" dataDxfId="9"/>
    <tableColumn id="8" xr3:uid="{3DC1B11A-AD6B-4998-A188-72AE895D8229}" name="Turbines, %" dataDxfId="8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31CDF0-62A6-4638-9B58-D35A84533736}" name="Table2" displayName="Table2" ref="B3:E14" totalsRowShown="0" headerRowDxfId="7">
  <sortState xmlns:xlrd2="http://schemas.microsoft.com/office/spreadsheetml/2017/richdata2" ref="B4:E14">
    <sortCondition descending="1" ref="B4:B14"/>
  </sortState>
  <tableColumns count="4">
    <tableColumn id="1" xr3:uid="{BBE655CB-E1AA-46FF-80E7-45EE5BC90CF3}" name="Onshore"/>
    <tableColumn id="2" xr3:uid="{2F8EDD07-1BE4-4B62-A1E6-1ADCFEB7347D}" name="Projects" dataDxfId="6"/>
    <tableColumn id="3" xr3:uid="{BEFDF9FA-05EA-44E5-A6EE-B75968060EB7}" name="MW" dataDxfId="5"/>
    <tableColumn id="4" xr3:uid="{0DB9C327-9A3A-443C-A089-085AA92668F3}" name="WTG" dataDxfId="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106491-68B5-467B-A5EC-202765F592DB}" name="Table3" displayName="Table3" ref="B17:E21" totalsRowShown="0" headerRowDxfId="3">
  <sortState xmlns:xlrd2="http://schemas.microsoft.com/office/spreadsheetml/2017/richdata2" ref="B18:E21">
    <sortCondition descending="1" ref="B18:B21"/>
  </sortState>
  <tableColumns count="4">
    <tableColumn id="1" xr3:uid="{202FAA86-B018-459A-820C-09186738AD1C}" name="Offshore"/>
    <tableColumn id="2" xr3:uid="{0DDD0548-18E5-4E3D-979F-9AA27F86D4C0}" name="Projects" dataDxfId="2"/>
    <tableColumn id="3" xr3:uid="{43D7AF44-C9AD-4B2B-839E-DE704D3ACF75}" name="MW" dataDxfId="1"/>
    <tableColumn id="4" xr3:uid="{51663BB0-D56F-4ECB-AC7C-909D6C75B6CF}" name="WTG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x2.com/fi/projects/yhteistyoprojektit-tm-voiman-kanssa/" TargetMode="External"/><Relationship Id="rId13" Type="http://schemas.openxmlformats.org/officeDocument/2006/relationships/hyperlink" Target="https://www.ox2.com/fi/projects/yhteistyoprojektit-tm-voiman-kanssa/" TargetMode="External"/><Relationship Id="rId18" Type="http://schemas.openxmlformats.org/officeDocument/2006/relationships/hyperlink" Target="https://www.ox2.com/fi/projects/storbacken/" TargetMode="External"/><Relationship Id="rId3" Type="http://schemas.openxmlformats.org/officeDocument/2006/relationships/hyperlink" Target="http://www.ilmatar.fi/" TargetMode="External"/><Relationship Id="rId21" Type="http://schemas.openxmlformats.org/officeDocument/2006/relationships/hyperlink" Target="https://www.ox2.com/fi/projects/yhteistyoprojektit-tm-voiman-kanssa/" TargetMode="External"/><Relationship Id="rId7" Type="http://schemas.openxmlformats.org/officeDocument/2006/relationships/hyperlink" Target="http://www.ox2.com/fi/suositukset-ja-hankkeet/hankkeet-suomessa/suunnitteilla/" TargetMode="External"/><Relationship Id="rId12" Type="http://schemas.openxmlformats.org/officeDocument/2006/relationships/hyperlink" Target="http://www.pt-wind.fi/" TargetMode="External"/><Relationship Id="rId17" Type="http://schemas.openxmlformats.org/officeDocument/2006/relationships/hyperlink" Target="https://www.ox2.com/fi/projects/yhteistyoprojektit-tm-voiman-kanssa/" TargetMode="External"/><Relationship Id="rId2" Type="http://schemas.openxmlformats.org/officeDocument/2006/relationships/hyperlink" Target="https://www.ox2.com/fi/projects/halsua/" TargetMode="External"/><Relationship Id="rId16" Type="http://schemas.openxmlformats.org/officeDocument/2006/relationships/hyperlink" Target="https://www.ox2.com/fi/projects/metsalamminkangas/" TargetMode="External"/><Relationship Id="rId20" Type="http://schemas.openxmlformats.org/officeDocument/2006/relationships/hyperlink" Target="https://www.ox2.com/fi/projects/yhteistyoprojektit-tm-voiman-kanssa/" TargetMode="External"/><Relationship Id="rId1" Type="http://schemas.openxmlformats.org/officeDocument/2006/relationships/hyperlink" Target="https://www.ox2.com/fi/projects/yhteistyoprojektit-tm-voiman-kanssa/" TargetMode="External"/><Relationship Id="rId6" Type="http://schemas.openxmlformats.org/officeDocument/2006/relationships/hyperlink" Target="http://energiequelle.de/fi" TargetMode="External"/><Relationship Id="rId11" Type="http://schemas.openxmlformats.org/officeDocument/2006/relationships/hyperlink" Target="http://www.nwesales.fi/fin/" TargetMode="External"/><Relationship Id="rId24" Type="http://schemas.openxmlformats.org/officeDocument/2006/relationships/table" Target="../tables/table1.xml"/><Relationship Id="rId5" Type="http://schemas.openxmlformats.org/officeDocument/2006/relationships/hyperlink" Target="http://www.ilmatar.fi/" TargetMode="External"/><Relationship Id="rId15" Type="http://schemas.openxmlformats.org/officeDocument/2006/relationships/hyperlink" Target="http://www.tuuliwatti.fi/tuulipuistot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tuulikolmio.fi/" TargetMode="External"/><Relationship Id="rId19" Type="http://schemas.openxmlformats.org/officeDocument/2006/relationships/hyperlink" Target="https://www.abo-wind.com/fi/toiminta/tuulivoimakehitys/projektit/urakkaneva.html" TargetMode="External"/><Relationship Id="rId4" Type="http://schemas.openxmlformats.org/officeDocument/2006/relationships/hyperlink" Target="http://www.ilmatar.fi/" TargetMode="External"/><Relationship Id="rId9" Type="http://schemas.openxmlformats.org/officeDocument/2006/relationships/hyperlink" Target="https://www.yit.fi/infrapalvelut/laitosrakentaminen/tuulivoima" TargetMode="External"/><Relationship Id="rId14" Type="http://schemas.openxmlformats.org/officeDocument/2006/relationships/hyperlink" Target="http://www.voimavapriikki.fi/" TargetMode="External"/><Relationship Id="rId22" Type="http://schemas.openxmlformats.org/officeDocument/2006/relationships/hyperlink" Target="https://www.abo-wind.com/fi/toiminta/tuulivoimakehitys/projektit/vaelikanga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54CD-6B00-4E74-9F56-6EA969457955}">
  <sheetPr>
    <tabColor theme="0"/>
  </sheetPr>
  <dimension ref="B2:O355"/>
  <sheetViews>
    <sheetView showGridLines="0" tabSelected="1" zoomScale="80" zoomScaleNormal="80" workbookViewId="0">
      <selection activeCell="G202" sqref="G202"/>
    </sheetView>
  </sheetViews>
  <sheetFormatPr defaultRowHeight="15" x14ac:dyDescent="0.25"/>
  <cols>
    <col min="1" max="1" width="6" customWidth="1"/>
    <col min="2" max="2" width="59.7109375" customWidth="1"/>
    <col min="3" max="3" width="34.7109375" customWidth="1"/>
    <col min="4" max="4" width="20.42578125" customWidth="1"/>
    <col min="5" max="5" width="16.28515625" bestFit="1" customWidth="1"/>
    <col min="6" max="6" width="16.85546875" bestFit="1" customWidth="1"/>
    <col min="7" max="7" width="20.28515625" bestFit="1" customWidth="1"/>
    <col min="8" max="8" width="21" bestFit="1" customWidth="1"/>
    <col min="9" max="9" width="37.42578125" customWidth="1"/>
    <col min="10" max="10" width="61.28515625" bestFit="1" customWidth="1"/>
    <col min="11" max="11" width="34.5703125" customWidth="1"/>
    <col min="12" max="12" width="23.85546875" customWidth="1"/>
    <col min="13" max="13" width="23.28515625" bestFit="1" customWidth="1"/>
    <col min="14" max="14" width="22.7109375" bestFit="1" customWidth="1"/>
    <col min="15" max="15" width="17.85546875" bestFit="1" customWidth="1"/>
    <col min="16" max="16" width="30.42578125" customWidth="1"/>
  </cols>
  <sheetData>
    <row r="2" spans="2:15" ht="30.6" customHeight="1" x14ac:dyDescent="0.25">
      <c r="B2" s="1" t="s">
        <v>378</v>
      </c>
      <c r="G2" t="s">
        <v>329</v>
      </c>
    </row>
    <row r="3" spans="2:15" ht="14.45" customHeight="1" x14ac:dyDescent="0.25">
      <c r="B3" s="2" t="s">
        <v>379</v>
      </c>
      <c r="C3" s="3"/>
      <c r="D3" s="3"/>
      <c r="E3" s="4"/>
      <c r="F3" s="4"/>
      <c r="G3" s="4"/>
      <c r="H3" s="4"/>
      <c r="K3" s="3"/>
    </row>
    <row r="4" spans="2:15" ht="14.45" customHeight="1" x14ac:dyDescent="0.25">
      <c r="B4" s="2" t="s">
        <v>0</v>
      </c>
      <c r="C4" s="3"/>
      <c r="D4" s="3"/>
      <c r="E4" s="4"/>
      <c r="F4" s="4"/>
      <c r="G4" s="4"/>
      <c r="H4" s="4"/>
      <c r="K4" s="3"/>
    </row>
    <row r="5" spans="2:15" ht="14.45" customHeight="1" x14ac:dyDescent="0.25">
      <c r="B5" s="2"/>
      <c r="C5" s="3"/>
      <c r="D5" s="3"/>
      <c r="E5" s="4"/>
      <c r="F5" s="4"/>
      <c r="G5" s="4"/>
      <c r="H5" s="4"/>
      <c r="K5" s="3"/>
    </row>
    <row r="6" spans="2:15" ht="45" x14ac:dyDescent="0.25">
      <c r="B6" t="s">
        <v>1</v>
      </c>
      <c r="C6" t="s">
        <v>2</v>
      </c>
      <c r="D6" s="5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460</v>
      </c>
      <c r="N6" t="s">
        <v>461</v>
      </c>
      <c r="O6" t="s">
        <v>462</v>
      </c>
    </row>
    <row r="7" spans="2:15" x14ac:dyDescent="0.25">
      <c r="B7" t="s">
        <v>380</v>
      </c>
      <c r="C7" s="6" t="s">
        <v>31</v>
      </c>
      <c r="D7">
        <v>2024</v>
      </c>
      <c r="E7">
        <v>40</v>
      </c>
      <c r="F7">
        <v>44.9</v>
      </c>
      <c r="G7">
        <v>9</v>
      </c>
      <c r="H7">
        <v>9</v>
      </c>
      <c r="J7" s="6" t="s">
        <v>106</v>
      </c>
      <c r="K7" t="s">
        <v>107</v>
      </c>
      <c r="L7" t="s">
        <v>12</v>
      </c>
      <c r="M7" s="6" t="s">
        <v>360</v>
      </c>
      <c r="N7" s="6" t="s">
        <v>361</v>
      </c>
      <c r="O7" s="6" t="s">
        <v>385</v>
      </c>
    </row>
    <row r="8" spans="2:15" x14ac:dyDescent="0.25">
      <c r="B8" t="s">
        <v>13</v>
      </c>
      <c r="C8" t="s">
        <v>14</v>
      </c>
      <c r="D8">
        <v>2023</v>
      </c>
      <c r="G8">
        <v>0</v>
      </c>
      <c r="H8">
        <v>15</v>
      </c>
      <c r="J8" s="6" t="s">
        <v>15</v>
      </c>
      <c r="K8" t="s">
        <v>16</v>
      </c>
      <c r="L8" t="s">
        <v>12</v>
      </c>
      <c r="M8" s="6" t="s">
        <v>359</v>
      </c>
      <c r="N8" s="6" t="s">
        <v>359</v>
      </c>
      <c r="O8" s="6" t="s">
        <v>388</v>
      </c>
    </row>
    <row r="9" spans="2:15" x14ac:dyDescent="0.25">
      <c r="B9" t="s">
        <v>17</v>
      </c>
      <c r="C9" t="s">
        <v>18</v>
      </c>
      <c r="D9">
        <v>2022</v>
      </c>
      <c r="E9">
        <v>151.19999999999999</v>
      </c>
      <c r="F9">
        <v>162</v>
      </c>
      <c r="G9">
        <v>27</v>
      </c>
      <c r="H9">
        <v>27</v>
      </c>
      <c r="J9" s="6" t="s">
        <v>383</v>
      </c>
      <c r="K9" t="s">
        <v>19</v>
      </c>
      <c r="L9" t="s">
        <v>12</v>
      </c>
      <c r="M9" s="6" t="s">
        <v>353</v>
      </c>
      <c r="N9" s="6" t="s">
        <v>354</v>
      </c>
      <c r="O9" s="6" t="s">
        <v>389</v>
      </c>
    </row>
    <row r="10" spans="2:15" x14ac:dyDescent="0.25">
      <c r="B10" t="s">
        <v>20</v>
      </c>
      <c r="C10" t="s">
        <v>18</v>
      </c>
      <c r="D10">
        <v>2022</v>
      </c>
      <c r="E10">
        <v>84</v>
      </c>
      <c r="F10">
        <v>90</v>
      </c>
      <c r="G10">
        <v>15</v>
      </c>
      <c r="H10">
        <v>15</v>
      </c>
      <c r="J10" s="6" t="s">
        <v>383</v>
      </c>
      <c r="K10" t="s">
        <v>19</v>
      </c>
      <c r="L10" t="s">
        <v>12</v>
      </c>
      <c r="M10" s="6" t="s">
        <v>353</v>
      </c>
      <c r="N10" s="6" t="s">
        <v>354</v>
      </c>
      <c r="O10" s="6" t="s">
        <v>389</v>
      </c>
    </row>
    <row r="11" spans="2:15" x14ac:dyDescent="0.25">
      <c r="B11" t="s">
        <v>24</v>
      </c>
      <c r="C11" t="s">
        <v>50</v>
      </c>
      <c r="D11">
        <v>2022</v>
      </c>
      <c r="E11">
        <v>20</v>
      </c>
      <c r="F11">
        <v>25</v>
      </c>
      <c r="G11">
        <v>3</v>
      </c>
      <c r="H11">
        <v>4</v>
      </c>
      <c r="J11" s="6" t="s">
        <v>26</v>
      </c>
      <c r="K11" t="s">
        <v>27</v>
      </c>
      <c r="L11" t="s">
        <v>12</v>
      </c>
      <c r="M11" s="6" t="s">
        <v>344</v>
      </c>
      <c r="N11" s="6" t="s">
        <v>345</v>
      </c>
      <c r="O11" s="6" t="s">
        <v>390</v>
      </c>
    </row>
    <row r="12" spans="2:15" x14ac:dyDescent="0.25">
      <c r="B12" t="s">
        <v>381</v>
      </c>
      <c r="C12" t="s">
        <v>18</v>
      </c>
      <c r="E12">
        <v>0</v>
      </c>
      <c r="F12">
        <v>20</v>
      </c>
      <c r="G12">
        <v>6</v>
      </c>
      <c r="H12">
        <v>6</v>
      </c>
      <c r="J12" s="6" t="s">
        <v>334</v>
      </c>
      <c r="K12" t="s">
        <v>335</v>
      </c>
      <c r="L12" t="s">
        <v>12</v>
      </c>
      <c r="M12" s="6" t="s">
        <v>372</v>
      </c>
      <c r="N12" s="6" t="s">
        <v>373</v>
      </c>
      <c r="O12" s="6" t="s">
        <v>373</v>
      </c>
    </row>
    <row r="13" spans="2:15" x14ac:dyDescent="0.25">
      <c r="B13" s="6" t="s">
        <v>382</v>
      </c>
      <c r="C13" t="s">
        <v>18</v>
      </c>
      <c r="E13">
        <v>0</v>
      </c>
      <c r="F13">
        <v>43</v>
      </c>
      <c r="G13">
        <v>10</v>
      </c>
      <c r="H13">
        <v>10</v>
      </c>
      <c r="J13" s="6" t="s">
        <v>384</v>
      </c>
      <c r="L13" t="s">
        <v>12</v>
      </c>
      <c r="M13" s="6" t="s">
        <v>372</v>
      </c>
      <c r="N13" s="6" t="s">
        <v>373</v>
      </c>
      <c r="O13" s="6" t="s">
        <v>373</v>
      </c>
    </row>
    <row r="14" spans="2:15" x14ac:dyDescent="0.25">
      <c r="B14" t="s">
        <v>28</v>
      </c>
      <c r="C14" t="s">
        <v>18</v>
      </c>
      <c r="F14">
        <v>9</v>
      </c>
      <c r="G14">
        <v>2</v>
      </c>
      <c r="H14">
        <v>2</v>
      </c>
      <c r="J14" s="6" t="s">
        <v>29</v>
      </c>
      <c r="L14" t="s">
        <v>12</v>
      </c>
      <c r="M14" s="6" t="s">
        <v>386</v>
      </c>
      <c r="N14" s="6" t="s">
        <v>343</v>
      </c>
      <c r="O14" s="6" t="s">
        <v>387</v>
      </c>
    </row>
    <row r="15" spans="2:15" x14ac:dyDescent="0.25">
      <c r="B15" t="s">
        <v>30</v>
      </c>
      <c r="C15" t="s">
        <v>31</v>
      </c>
      <c r="E15">
        <v>2</v>
      </c>
      <c r="F15">
        <v>2</v>
      </c>
      <c r="G15">
        <v>2</v>
      </c>
      <c r="H15">
        <v>2</v>
      </c>
      <c r="J15" s="6" t="s">
        <v>391</v>
      </c>
      <c r="L15" t="s">
        <v>12</v>
      </c>
      <c r="M15" s="6" t="s">
        <v>362</v>
      </c>
      <c r="N15" s="6" t="s">
        <v>362</v>
      </c>
      <c r="O15" s="6" t="s">
        <v>396</v>
      </c>
    </row>
    <row r="16" spans="2:15" s="7" customFormat="1" x14ac:dyDescent="0.25">
      <c r="B16" t="s">
        <v>32</v>
      </c>
      <c r="C16" t="s">
        <v>18</v>
      </c>
      <c r="D16">
        <v>2020</v>
      </c>
      <c r="E16">
        <v>100.8</v>
      </c>
      <c r="F16">
        <v>100.8</v>
      </c>
      <c r="G16">
        <v>24</v>
      </c>
      <c r="H16">
        <v>24</v>
      </c>
      <c r="I16" t="s">
        <v>21</v>
      </c>
      <c r="J16" s="6" t="s">
        <v>463</v>
      </c>
      <c r="K16" s="26" t="s">
        <v>34</v>
      </c>
      <c r="L16" t="s">
        <v>12</v>
      </c>
      <c r="M16" s="6" t="s">
        <v>344</v>
      </c>
      <c r="N16" s="6" t="s">
        <v>345</v>
      </c>
      <c r="O16" s="6" t="s">
        <v>390</v>
      </c>
    </row>
    <row r="17" spans="2:15" x14ac:dyDescent="0.25">
      <c r="B17" t="s">
        <v>35</v>
      </c>
      <c r="C17" t="s">
        <v>36</v>
      </c>
      <c r="D17">
        <v>2020</v>
      </c>
      <c r="E17">
        <v>45</v>
      </c>
      <c r="F17">
        <v>90</v>
      </c>
      <c r="G17">
        <v>0</v>
      </c>
      <c r="H17">
        <v>15</v>
      </c>
      <c r="J17" s="6" t="s">
        <v>33</v>
      </c>
      <c r="K17" t="s">
        <v>37</v>
      </c>
      <c r="L17" t="s">
        <v>12</v>
      </c>
      <c r="M17" s="6" t="s">
        <v>344</v>
      </c>
      <c r="N17" s="6" t="s">
        <v>345</v>
      </c>
      <c r="O17" s="6" t="s">
        <v>390</v>
      </c>
    </row>
    <row r="18" spans="2:15" x14ac:dyDescent="0.25">
      <c r="B18" t="s">
        <v>38</v>
      </c>
      <c r="C18" t="s">
        <v>31</v>
      </c>
      <c r="E18">
        <v>0</v>
      </c>
      <c r="F18">
        <v>220</v>
      </c>
      <c r="G18">
        <v>0</v>
      </c>
      <c r="H18">
        <v>55</v>
      </c>
      <c r="J18" s="6" t="s">
        <v>39</v>
      </c>
      <c r="K18" t="s">
        <v>40</v>
      </c>
      <c r="L18" t="s">
        <v>12</v>
      </c>
      <c r="M18" s="6" t="s">
        <v>344</v>
      </c>
      <c r="N18" s="6" t="s">
        <v>345</v>
      </c>
      <c r="O18" s="6" t="s">
        <v>390</v>
      </c>
    </row>
    <row r="19" spans="2:15" x14ac:dyDescent="0.25">
      <c r="B19" t="s">
        <v>41</v>
      </c>
      <c r="C19" t="s">
        <v>90</v>
      </c>
      <c r="E19">
        <v>0</v>
      </c>
      <c r="F19">
        <v>30</v>
      </c>
      <c r="G19">
        <v>8</v>
      </c>
      <c r="H19">
        <v>8</v>
      </c>
      <c r="J19" s="6" t="s">
        <v>39</v>
      </c>
      <c r="K19" t="s">
        <v>40</v>
      </c>
      <c r="L19" t="s">
        <v>12</v>
      </c>
      <c r="M19" s="6" t="s">
        <v>344</v>
      </c>
      <c r="N19" s="6" t="s">
        <v>345</v>
      </c>
      <c r="O19" s="6" t="s">
        <v>390</v>
      </c>
    </row>
    <row r="20" spans="2:15" x14ac:dyDescent="0.25">
      <c r="B20" t="s">
        <v>42</v>
      </c>
      <c r="C20" t="s">
        <v>62</v>
      </c>
      <c r="E20">
        <v>0</v>
      </c>
      <c r="F20">
        <v>30</v>
      </c>
      <c r="G20">
        <v>0</v>
      </c>
      <c r="H20">
        <v>7</v>
      </c>
      <c r="J20" s="6" t="s">
        <v>39</v>
      </c>
      <c r="K20" t="s">
        <v>40</v>
      </c>
      <c r="L20" t="s">
        <v>12</v>
      </c>
      <c r="M20" s="6" t="s">
        <v>344</v>
      </c>
      <c r="N20" s="6" t="s">
        <v>345</v>
      </c>
      <c r="O20" s="6" t="s">
        <v>390</v>
      </c>
    </row>
    <row r="21" spans="2:15" x14ac:dyDescent="0.25">
      <c r="B21" t="s">
        <v>43</v>
      </c>
      <c r="C21" t="s">
        <v>14</v>
      </c>
      <c r="E21">
        <v>200</v>
      </c>
      <c r="F21">
        <v>344</v>
      </c>
      <c r="G21">
        <v>43</v>
      </c>
      <c r="H21">
        <v>50</v>
      </c>
      <c r="J21" s="6" t="s">
        <v>39</v>
      </c>
      <c r="K21" t="s">
        <v>40</v>
      </c>
      <c r="L21" t="s">
        <v>12</v>
      </c>
      <c r="M21" s="6" t="s">
        <v>344</v>
      </c>
      <c r="N21" s="6" t="s">
        <v>345</v>
      </c>
      <c r="O21" s="6" t="s">
        <v>390</v>
      </c>
    </row>
    <row r="22" spans="2:15" x14ac:dyDescent="0.25">
      <c r="B22" t="s">
        <v>44</v>
      </c>
      <c r="C22" t="s">
        <v>50</v>
      </c>
      <c r="D22">
        <v>2023</v>
      </c>
      <c r="E22">
        <v>200</v>
      </c>
      <c r="F22">
        <v>250</v>
      </c>
      <c r="G22">
        <v>40</v>
      </c>
      <c r="H22">
        <v>43</v>
      </c>
      <c r="J22" s="6" t="s">
        <v>45</v>
      </c>
      <c r="K22" t="s">
        <v>46</v>
      </c>
      <c r="L22" t="s">
        <v>12</v>
      </c>
      <c r="M22" s="6" t="s">
        <v>344</v>
      </c>
      <c r="N22" s="6" t="s">
        <v>345</v>
      </c>
      <c r="O22" s="6" t="s">
        <v>390</v>
      </c>
    </row>
    <row r="23" spans="2:15" x14ac:dyDescent="0.25">
      <c r="B23" t="s">
        <v>47</v>
      </c>
      <c r="C23" t="s">
        <v>48</v>
      </c>
      <c r="D23">
        <v>2023</v>
      </c>
      <c r="E23">
        <v>25</v>
      </c>
      <c r="G23">
        <v>4</v>
      </c>
      <c r="H23">
        <v>4</v>
      </c>
      <c r="J23" s="6" t="s">
        <v>393</v>
      </c>
      <c r="K23" s="23" t="s">
        <v>394</v>
      </c>
      <c r="L23" t="s">
        <v>12</v>
      </c>
      <c r="M23" s="6" t="s">
        <v>344</v>
      </c>
      <c r="N23" s="6" t="s">
        <v>345</v>
      </c>
      <c r="O23" s="6" t="s">
        <v>390</v>
      </c>
    </row>
    <row r="24" spans="2:15" x14ac:dyDescent="0.25">
      <c r="B24" t="s">
        <v>49</v>
      </c>
      <c r="C24" t="s">
        <v>36</v>
      </c>
      <c r="D24">
        <v>2024</v>
      </c>
      <c r="E24">
        <v>350</v>
      </c>
      <c r="F24">
        <v>450</v>
      </c>
      <c r="G24">
        <v>54</v>
      </c>
      <c r="H24">
        <v>54</v>
      </c>
      <c r="J24" s="6" t="s">
        <v>112</v>
      </c>
      <c r="K24" s="23" t="s">
        <v>395</v>
      </c>
      <c r="L24" t="s">
        <v>12</v>
      </c>
      <c r="M24" s="6" t="s">
        <v>355</v>
      </c>
      <c r="N24" s="6" t="s">
        <v>356</v>
      </c>
      <c r="O24" s="6" t="s">
        <v>397</v>
      </c>
    </row>
    <row r="25" spans="2:15" x14ac:dyDescent="0.25">
      <c r="B25" t="s">
        <v>399</v>
      </c>
      <c r="C25" t="s">
        <v>18</v>
      </c>
      <c r="D25">
        <v>2021</v>
      </c>
      <c r="E25">
        <v>7</v>
      </c>
      <c r="F25">
        <v>7</v>
      </c>
      <c r="G25">
        <v>2</v>
      </c>
      <c r="H25">
        <v>2</v>
      </c>
      <c r="J25" s="6" t="s">
        <v>383</v>
      </c>
      <c r="K25" s="23" t="s">
        <v>405</v>
      </c>
      <c r="L25" t="s">
        <v>12</v>
      </c>
      <c r="M25" s="6" t="s">
        <v>367</v>
      </c>
      <c r="N25" s="6" t="s">
        <v>367</v>
      </c>
      <c r="O25" s="6" t="s">
        <v>407</v>
      </c>
    </row>
    <row r="26" spans="2:15" x14ac:dyDescent="0.25">
      <c r="B26" t="s">
        <v>53</v>
      </c>
      <c r="C26" t="s">
        <v>14</v>
      </c>
      <c r="E26">
        <v>25</v>
      </c>
      <c r="F26">
        <v>40</v>
      </c>
      <c r="G26">
        <v>5</v>
      </c>
      <c r="H26">
        <v>6</v>
      </c>
      <c r="J26" s="6" t="s">
        <v>54</v>
      </c>
      <c r="K26" t="s">
        <v>55</v>
      </c>
      <c r="L26" t="s">
        <v>12</v>
      </c>
      <c r="M26" s="6" t="s">
        <v>362</v>
      </c>
      <c r="N26" s="6" t="s">
        <v>362</v>
      </c>
      <c r="O26" s="6" t="s">
        <v>396</v>
      </c>
    </row>
    <row r="27" spans="2:15" x14ac:dyDescent="0.25">
      <c r="B27" t="s">
        <v>400</v>
      </c>
      <c r="C27" t="s">
        <v>18</v>
      </c>
      <c r="D27">
        <v>2021</v>
      </c>
      <c r="E27">
        <v>40</v>
      </c>
      <c r="F27">
        <v>50</v>
      </c>
      <c r="G27">
        <v>8</v>
      </c>
      <c r="H27">
        <v>8</v>
      </c>
      <c r="J27" s="6" t="s">
        <v>383</v>
      </c>
      <c r="K27" s="23" t="s">
        <v>405</v>
      </c>
      <c r="L27" t="s">
        <v>12</v>
      </c>
      <c r="M27" s="6" t="s">
        <v>368</v>
      </c>
      <c r="N27" s="6" t="s">
        <v>369</v>
      </c>
      <c r="O27" s="6" t="s">
        <v>408</v>
      </c>
    </row>
    <row r="28" spans="2:15" x14ac:dyDescent="0.25">
      <c r="B28" t="s">
        <v>56</v>
      </c>
      <c r="C28" t="s">
        <v>62</v>
      </c>
      <c r="D28">
        <v>2021</v>
      </c>
      <c r="E28">
        <v>30</v>
      </c>
      <c r="F28">
        <v>30</v>
      </c>
      <c r="G28">
        <v>6</v>
      </c>
      <c r="H28">
        <v>6</v>
      </c>
      <c r="J28" s="6" t="s">
        <v>15</v>
      </c>
      <c r="K28" t="s">
        <v>57</v>
      </c>
      <c r="L28" t="s">
        <v>12</v>
      </c>
      <c r="M28" s="6" t="s">
        <v>346</v>
      </c>
      <c r="N28" s="6" t="s">
        <v>346</v>
      </c>
      <c r="O28" s="6" t="s">
        <v>409</v>
      </c>
    </row>
    <row r="29" spans="2:15" x14ac:dyDescent="0.25">
      <c r="B29" t="s">
        <v>58</v>
      </c>
      <c r="C29" t="s">
        <v>18</v>
      </c>
      <c r="D29">
        <v>2020</v>
      </c>
      <c r="E29">
        <v>0</v>
      </c>
      <c r="F29">
        <v>30</v>
      </c>
      <c r="G29">
        <v>6</v>
      </c>
      <c r="H29">
        <v>9</v>
      </c>
      <c r="J29" s="6" t="s">
        <v>59</v>
      </c>
      <c r="K29" t="s">
        <v>60</v>
      </c>
      <c r="L29" t="s">
        <v>12</v>
      </c>
      <c r="M29" s="6" t="s">
        <v>346</v>
      </c>
      <c r="N29" s="6" t="s">
        <v>346</v>
      </c>
      <c r="O29" s="6" t="s">
        <v>409</v>
      </c>
    </row>
    <row r="30" spans="2:15" x14ac:dyDescent="0.25">
      <c r="B30" t="s">
        <v>61</v>
      </c>
      <c r="C30" t="s">
        <v>62</v>
      </c>
      <c r="D30" s="6">
        <v>2022</v>
      </c>
      <c r="E30">
        <v>35</v>
      </c>
      <c r="F30" s="6">
        <v>45</v>
      </c>
      <c r="G30">
        <v>8</v>
      </c>
      <c r="H30">
        <v>8</v>
      </c>
      <c r="J30" s="6" t="s">
        <v>106</v>
      </c>
      <c r="K30" t="s">
        <v>107</v>
      </c>
      <c r="L30" t="s">
        <v>12</v>
      </c>
      <c r="M30" s="6" t="s">
        <v>346</v>
      </c>
      <c r="N30" s="6" t="s">
        <v>346</v>
      </c>
      <c r="O30" s="6" t="s">
        <v>409</v>
      </c>
    </row>
    <row r="31" spans="2:15" x14ac:dyDescent="0.25">
      <c r="B31" t="s">
        <v>67</v>
      </c>
      <c r="C31" t="s">
        <v>14</v>
      </c>
      <c r="D31">
        <v>2022</v>
      </c>
      <c r="E31">
        <v>250</v>
      </c>
      <c r="F31">
        <v>600</v>
      </c>
      <c r="G31">
        <v>62</v>
      </c>
      <c r="H31">
        <v>62</v>
      </c>
      <c r="J31" s="6" t="s">
        <v>68</v>
      </c>
      <c r="K31" t="s">
        <v>69</v>
      </c>
      <c r="L31" t="s">
        <v>12</v>
      </c>
      <c r="M31" s="6" t="s">
        <v>344</v>
      </c>
      <c r="N31" s="6" t="s">
        <v>345</v>
      </c>
      <c r="O31" s="6" t="s">
        <v>390</v>
      </c>
    </row>
    <row r="32" spans="2:15" x14ac:dyDescent="0.25">
      <c r="B32" t="s">
        <v>70</v>
      </c>
      <c r="C32" t="s">
        <v>18</v>
      </c>
      <c r="D32">
        <v>2022</v>
      </c>
      <c r="E32">
        <v>22</v>
      </c>
      <c r="F32">
        <v>30</v>
      </c>
      <c r="G32">
        <v>5</v>
      </c>
      <c r="H32">
        <v>5</v>
      </c>
      <c r="J32" s="6" t="s">
        <v>71</v>
      </c>
      <c r="K32" t="s">
        <v>66</v>
      </c>
      <c r="L32" t="s">
        <v>12</v>
      </c>
      <c r="M32" s="6" t="s">
        <v>344</v>
      </c>
      <c r="N32" s="6" t="s">
        <v>345</v>
      </c>
      <c r="O32" s="6" t="s">
        <v>390</v>
      </c>
    </row>
    <row r="33" spans="2:15" x14ac:dyDescent="0.25">
      <c r="B33" t="s">
        <v>73</v>
      </c>
      <c r="C33" t="s">
        <v>50</v>
      </c>
      <c r="D33">
        <v>2025</v>
      </c>
      <c r="E33">
        <v>378</v>
      </c>
      <c r="F33">
        <v>472.5</v>
      </c>
      <c r="G33">
        <v>63</v>
      </c>
      <c r="H33">
        <v>63</v>
      </c>
      <c r="J33" s="6" t="s">
        <v>383</v>
      </c>
      <c r="K33" t="s">
        <v>19</v>
      </c>
      <c r="L33" t="s">
        <v>12</v>
      </c>
      <c r="M33" s="6" t="s">
        <v>344</v>
      </c>
      <c r="N33" s="6" t="s">
        <v>345</v>
      </c>
      <c r="O33" s="6" t="s">
        <v>390</v>
      </c>
    </row>
    <row r="34" spans="2:15" x14ac:dyDescent="0.25">
      <c r="B34" t="s">
        <v>74</v>
      </c>
      <c r="C34" t="s">
        <v>18</v>
      </c>
      <c r="E34">
        <v>90</v>
      </c>
      <c r="F34">
        <v>150</v>
      </c>
      <c r="G34">
        <v>30</v>
      </c>
      <c r="H34">
        <v>30</v>
      </c>
      <c r="I34" t="s">
        <v>392</v>
      </c>
      <c r="J34" s="6" t="s">
        <v>75</v>
      </c>
      <c r="L34" t="s">
        <v>12</v>
      </c>
      <c r="M34" s="6" t="s">
        <v>344</v>
      </c>
      <c r="N34" s="6" t="s">
        <v>345</v>
      </c>
      <c r="O34" s="6" t="s">
        <v>390</v>
      </c>
    </row>
    <row r="35" spans="2:15" x14ac:dyDescent="0.25">
      <c r="B35" t="s">
        <v>76</v>
      </c>
      <c r="C35" t="s">
        <v>18</v>
      </c>
      <c r="D35">
        <v>2022</v>
      </c>
      <c r="E35">
        <v>50</v>
      </c>
      <c r="F35">
        <v>64</v>
      </c>
      <c r="G35">
        <v>12</v>
      </c>
      <c r="H35">
        <v>12</v>
      </c>
      <c r="J35" s="6" t="s">
        <v>71</v>
      </c>
      <c r="K35" t="s">
        <v>66</v>
      </c>
      <c r="L35" t="s">
        <v>12</v>
      </c>
      <c r="M35" s="6" t="s">
        <v>344</v>
      </c>
      <c r="N35" s="6" t="s">
        <v>345</v>
      </c>
      <c r="O35" s="6" t="s">
        <v>390</v>
      </c>
    </row>
    <row r="36" spans="2:15" x14ac:dyDescent="0.25">
      <c r="B36" t="s">
        <v>77</v>
      </c>
      <c r="C36" t="s">
        <v>62</v>
      </c>
      <c r="E36">
        <v>0</v>
      </c>
      <c r="F36">
        <v>400</v>
      </c>
      <c r="G36">
        <v>80</v>
      </c>
      <c r="H36">
        <v>80</v>
      </c>
      <c r="J36" s="6" t="s">
        <v>78</v>
      </c>
      <c r="K36" t="s">
        <v>79</v>
      </c>
      <c r="L36" t="s">
        <v>52</v>
      </c>
      <c r="M36" s="6" t="s">
        <v>344</v>
      </c>
      <c r="N36" s="6" t="s">
        <v>345</v>
      </c>
      <c r="O36" s="6" t="s">
        <v>390</v>
      </c>
    </row>
    <row r="37" spans="2:15" x14ac:dyDescent="0.25">
      <c r="B37" t="s">
        <v>80</v>
      </c>
      <c r="C37" t="s">
        <v>48</v>
      </c>
      <c r="D37">
        <v>2021</v>
      </c>
      <c r="E37">
        <v>15</v>
      </c>
      <c r="F37">
        <v>20</v>
      </c>
      <c r="G37">
        <v>6</v>
      </c>
      <c r="H37">
        <v>6</v>
      </c>
      <c r="J37" s="6" t="s">
        <v>81</v>
      </c>
      <c r="K37" t="s">
        <v>82</v>
      </c>
      <c r="L37" t="s">
        <v>12</v>
      </c>
      <c r="M37" s="6" t="s">
        <v>349</v>
      </c>
      <c r="N37" s="6" t="s">
        <v>350</v>
      </c>
      <c r="O37" s="6" t="s">
        <v>410</v>
      </c>
    </row>
    <row r="38" spans="2:15" s="7" customFormat="1" x14ac:dyDescent="0.25">
      <c r="B38" t="s">
        <v>85</v>
      </c>
      <c r="C38" t="s">
        <v>36</v>
      </c>
      <c r="D38">
        <v>2030</v>
      </c>
      <c r="E38">
        <v>180</v>
      </c>
      <c r="F38">
        <v>480</v>
      </c>
      <c r="G38">
        <v>60</v>
      </c>
      <c r="H38">
        <v>60</v>
      </c>
      <c r="I38"/>
      <c r="J38" s="6" t="s">
        <v>86</v>
      </c>
      <c r="K38" t="s">
        <v>87</v>
      </c>
      <c r="L38" t="s">
        <v>52</v>
      </c>
      <c r="M38" s="6" t="s">
        <v>370</v>
      </c>
      <c r="N38" s="6" t="s">
        <v>370</v>
      </c>
      <c r="O38" s="6" t="s">
        <v>406</v>
      </c>
    </row>
    <row r="39" spans="2:15" s="7" customFormat="1" x14ac:dyDescent="0.25">
      <c r="B39" t="s">
        <v>401</v>
      </c>
      <c r="C39" t="s">
        <v>90</v>
      </c>
      <c r="D39">
        <v>2019</v>
      </c>
      <c r="E39">
        <v>50.4</v>
      </c>
      <c r="F39">
        <v>50.4</v>
      </c>
      <c r="G39">
        <v>12</v>
      </c>
      <c r="H39">
        <v>12</v>
      </c>
      <c r="I39" t="s">
        <v>21</v>
      </c>
      <c r="J39" s="6" t="s">
        <v>88</v>
      </c>
      <c r="K39" t="s">
        <v>89</v>
      </c>
      <c r="L39" t="s">
        <v>12</v>
      </c>
      <c r="M39" s="6" t="s">
        <v>353</v>
      </c>
      <c r="N39" s="6" t="s">
        <v>354</v>
      </c>
      <c r="O39" s="6" t="s">
        <v>389</v>
      </c>
    </row>
    <row r="40" spans="2:15" s="7" customFormat="1" x14ac:dyDescent="0.25">
      <c r="B40" t="s">
        <v>402</v>
      </c>
      <c r="C40" t="s">
        <v>62</v>
      </c>
      <c r="D40">
        <v>2022</v>
      </c>
      <c r="E40"/>
      <c r="F40"/>
      <c r="G40">
        <v>25</v>
      </c>
      <c r="H40">
        <v>25</v>
      </c>
      <c r="I40"/>
      <c r="J40" s="6" t="s">
        <v>404</v>
      </c>
      <c r="K40" t="s">
        <v>107</v>
      </c>
      <c r="L40" t="s">
        <v>12</v>
      </c>
      <c r="M40" s="6" t="s">
        <v>353</v>
      </c>
      <c r="N40" s="6" t="s">
        <v>354</v>
      </c>
      <c r="O40" s="6" t="s">
        <v>389</v>
      </c>
    </row>
    <row r="41" spans="2:15" s="7" customFormat="1" x14ac:dyDescent="0.25">
      <c r="B41" t="s">
        <v>91</v>
      </c>
      <c r="C41" t="s">
        <v>62</v>
      </c>
      <c r="D41" s="6">
        <v>2024</v>
      </c>
      <c r="E41" s="6">
        <v>0</v>
      </c>
      <c r="F41" s="6">
        <v>80</v>
      </c>
      <c r="G41">
        <v>0</v>
      </c>
      <c r="H41">
        <v>14</v>
      </c>
      <c r="I41"/>
      <c r="J41" s="6" t="s">
        <v>63</v>
      </c>
      <c r="K41" t="s">
        <v>64</v>
      </c>
      <c r="L41" t="s">
        <v>12</v>
      </c>
      <c r="M41" s="6" t="s">
        <v>357</v>
      </c>
      <c r="N41" s="6" t="s">
        <v>358</v>
      </c>
      <c r="O41" s="6" t="s">
        <v>411</v>
      </c>
    </row>
    <row r="42" spans="2:15" x14ac:dyDescent="0.25">
      <c r="B42" t="s">
        <v>403</v>
      </c>
      <c r="C42" t="s">
        <v>62</v>
      </c>
      <c r="D42">
        <v>2023</v>
      </c>
      <c r="E42">
        <v>36</v>
      </c>
      <c r="F42">
        <v>45</v>
      </c>
      <c r="G42">
        <v>9</v>
      </c>
      <c r="H42">
        <v>9</v>
      </c>
      <c r="J42" s="6" t="s">
        <v>383</v>
      </c>
      <c r="K42" s="23" t="s">
        <v>405</v>
      </c>
      <c r="L42" t="s">
        <v>12</v>
      </c>
      <c r="M42" s="6" t="s">
        <v>359</v>
      </c>
      <c r="N42" s="6" t="s">
        <v>359</v>
      </c>
      <c r="O42" s="6" t="s">
        <v>388</v>
      </c>
    </row>
    <row r="43" spans="2:15" x14ac:dyDescent="0.25">
      <c r="B43" t="s">
        <v>92</v>
      </c>
      <c r="C43" t="s">
        <v>31</v>
      </c>
      <c r="E43">
        <v>18</v>
      </c>
      <c r="F43">
        <v>25</v>
      </c>
      <c r="G43">
        <v>6</v>
      </c>
      <c r="H43">
        <v>8</v>
      </c>
      <c r="J43" s="6" t="s">
        <v>93</v>
      </c>
      <c r="K43" t="s">
        <v>94</v>
      </c>
      <c r="L43" t="s">
        <v>12</v>
      </c>
      <c r="M43" s="6" t="s">
        <v>347</v>
      </c>
      <c r="N43" s="6" t="s">
        <v>348</v>
      </c>
      <c r="O43" s="6" t="s">
        <v>429</v>
      </c>
    </row>
    <row r="44" spans="2:15" s="7" customFormat="1" x14ac:dyDescent="0.25">
      <c r="B44" t="s">
        <v>412</v>
      </c>
      <c r="C44" t="s">
        <v>31</v>
      </c>
      <c r="D44"/>
      <c r="E44"/>
      <c r="F44"/>
      <c r="G44"/>
      <c r="H44"/>
      <c r="I44"/>
      <c r="J44" s="6" t="s">
        <v>419</v>
      </c>
      <c r="K44"/>
      <c r="L44" t="s">
        <v>12</v>
      </c>
      <c r="M44" s="6" t="s">
        <v>347</v>
      </c>
      <c r="N44" s="6" t="s">
        <v>348</v>
      </c>
      <c r="O44" s="6" t="s">
        <v>429</v>
      </c>
    </row>
    <row r="45" spans="2:15" x14ac:dyDescent="0.25">
      <c r="B45" t="s">
        <v>413</v>
      </c>
      <c r="C45" s="6" t="s">
        <v>31</v>
      </c>
      <c r="D45">
        <v>2022</v>
      </c>
      <c r="E45">
        <v>42</v>
      </c>
      <c r="F45">
        <v>45</v>
      </c>
      <c r="G45">
        <v>7</v>
      </c>
      <c r="H45">
        <v>7</v>
      </c>
      <c r="J45" s="6" t="s">
        <v>420</v>
      </c>
      <c r="L45" t="s">
        <v>12</v>
      </c>
      <c r="M45" s="6" t="s">
        <v>360</v>
      </c>
      <c r="N45" s="6" t="s">
        <v>361</v>
      </c>
      <c r="O45" s="6" t="s">
        <v>385</v>
      </c>
    </row>
    <row r="46" spans="2:15" x14ac:dyDescent="0.25">
      <c r="B46" s="6" t="s">
        <v>95</v>
      </c>
      <c r="C46" t="s">
        <v>31</v>
      </c>
      <c r="E46">
        <v>0</v>
      </c>
      <c r="F46">
        <v>21</v>
      </c>
      <c r="G46">
        <v>0</v>
      </c>
      <c r="H46">
        <v>6</v>
      </c>
      <c r="J46" s="6" t="s">
        <v>391</v>
      </c>
      <c r="L46" t="s">
        <v>12</v>
      </c>
      <c r="M46" s="6" t="s">
        <v>349</v>
      </c>
      <c r="N46" s="6" t="s">
        <v>350</v>
      </c>
      <c r="O46" s="6" t="s">
        <v>410</v>
      </c>
    </row>
    <row r="47" spans="2:15" x14ac:dyDescent="0.25">
      <c r="B47" s="6" t="s">
        <v>96</v>
      </c>
      <c r="C47" t="s">
        <v>14</v>
      </c>
      <c r="D47">
        <v>2024</v>
      </c>
      <c r="E47">
        <v>264</v>
      </c>
      <c r="F47">
        <v>660</v>
      </c>
      <c r="G47">
        <v>66</v>
      </c>
      <c r="H47">
        <v>66</v>
      </c>
      <c r="J47" s="6" t="s">
        <v>15</v>
      </c>
      <c r="L47" t="s">
        <v>12</v>
      </c>
      <c r="M47" s="6" t="s">
        <v>346</v>
      </c>
      <c r="N47" s="6" t="s">
        <v>346</v>
      </c>
      <c r="O47" s="6" t="s">
        <v>409</v>
      </c>
    </row>
    <row r="48" spans="2:15" x14ac:dyDescent="0.25">
      <c r="B48" t="s">
        <v>414</v>
      </c>
      <c r="C48" t="s">
        <v>90</v>
      </c>
      <c r="D48">
        <v>2021</v>
      </c>
      <c r="E48">
        <v>211</v>
      </c>
      <c r="F48">
        <v>211</v>
      </c>
      <c r="G48">
        <v>41</v>
      </c>
      <c r="H48">
        <v>41</v>
      </c>
      <c r="I48" t="s">
        <v>421</v>
      </c>
      <c r="J48" s="6" t="s">
        <v>383</v>
      </c>
      <c r="L48" t="s">
        <v>12</v>
      </c>
      <c r="M48" s="6" t="s">
        <v>346</v>
      </c>
      <c r="N48" s="6" t="s">
        <v>346</v>
      </c>
      <c r="O48" s="6" t="s">
        <v>409</v>
      </c>
    </row>
    <row r="49" spans="2:15" x14ac:dyDescent="0.25">
      <c r="B49" t="s">
        <v>99</v>
      </c>
      <c r="C49" t="s">
        <v>18</v>
      </c>
      <c r="D49">
        <v>2021</v>
      </c>
      <c r="E49">
        <v>30</v>
      </c>
      <c r="F49">
        <v>45</v>
      </c>
      <c r="G49">
        <v>7</v>
      </c>
      <c r="H49">
        <v>7</v>
      </c>
      <c r="J49" s="6" t="s">
        <v>45</v>
      </c>
      <c r="K49" t="s">
        <v>46</v>
      </c>
      <c r="L49" t="s">
        <v>12</v>
      </c>
      <c r="M49" s="6" t="s">
        <v>344</v>
      </c>
      <c r="N49" s="6" t="s">
        <v>345</v>
      </c>
      <c r="O49" s="6" t="s">
        <v>390</v>
      </c>
    </row>
    <row r="50" spans="2:15" x14ac:dyDescent="0.25">
      <c r="B50" t="s">
        <v>100</v>
      </c>
      <c r="C50" t="s">
        <v>18</v>
      </c>
      <c r="D50">
        <v>2022</v>
      </c>
      <c r="E50">
        <v>0</v>
      </c>
      <c r="F50" s="6">
        <v>425.6</v>
      </c>
      <c r="G50">
        <v>0</v>
      </c>
      <c r="H50">
        <v>76</v>
      </c>
      <c r="J50" s="6" t="s">
        <v>63</v>
      </c>
      <c r="K50" t="s">
        <v>64</v>
      </c>
      <c r="L50" t="s">
        <v>12</v>
      </c>
      <c r="M50" s="6" t="s">
        <v>344</v>
      </c>
      <c r="N50" s="6" t="s">
        <v>345</v>
      </c>
      <c r="O50" s="6" t="s">
        <v>390</v>
      </c>
    </row>
    <row r="51" spans="2:15" x14ac:dyDescent="0.25">
      <c r="B51" t="s">
        <v>101</v>
      </c>
      <c r="C51" t="s">
        <v>18</v>
      </c>
      <c r="D51">
        <v>2021</v>
      </c>
      <c r="E51">
        <v>60</v>
      </c>
      <c r="F51">
        <v>120</v>
      </c>
      <c r="G51">
        <v>14</v>
      </c>
      <c r="H51">
        <v>20</v>
      </c>
      <c r="I51" t="s">
        <v>102</v>
      </c>
      <c r="J51" s="6" t="s">
        <v>103</v>
      </c>
      <c r="K51" t="s">
        <v>104</v>
      </c>
      <c r="L51" t="s">
        <v>12</v>
      </c>
      <c r="M51" s="6" t="s">
        <v>344</v>
      </c>
      <c r="N51" s="6" t="s">
        <v>345</v>
      </c>
      <c r="O51" s="6" t="s">
        <v>390</v>
      </c>
    </row>
    <row r="52" spans="2:15" x14ac:dyDescent="0.25">
      <c r="B52" t="s">
        <v>105</v>
      </c>
      <c r="C52" t="s">
        <v>62</v>
      </c>
      <c r="D52">
        <v>2022</v>
      </c>
      <c r="E52">
        <v>30</v>
      </c>
      <c r="F52">
        <v>42</v>
      </c>
      <c r="G52">
        <v>7</v>
      </c>
      <c r="H52">
        <v>7</v>
      </c>
      <c r="J52" s="6" t="s">
        <v>106</v>
      </c>
      <c r="K52" s="23" t="s">
        <v>107</v>
      </c>
      <c r="L52" t="s">
        <v>12</v>
      </c>
      <c r="M52" s="6" t="s">
        <v>344</v>
      </c>
      <c r="N52" s="6" t="s">
        <v>345</v>
      </c>
      <c r="O52" s="6" t="s">
        <v>390</v>
      </c>
    </row>
    <row r="53" spans="2:15" x14ac:dyDescent="0.25">
      <c r="B53" t="s">
        <v>415</v>
      </c>
      <c r="C53" t="s">
        <v>14</v>
      </c>
      <c r="H53">
        <v>60</v>
      </c>
      <c r="J53" s="6" t="s">
        <v>422</v>
      </c>
      <c r="K53" s="23"/>
      <c r="L53" t="s">
        <v>12</v>
      </c>
      <c r="M53" s="6" t="s">
        <v>360</v>
      </c>
      <c r="N53" s="6" t="s">
        <v>361</v>
      </c>
      <c r="O53" s="6" t="s">
        <v>385</v>
      </c>
    </row>
    <row r="54" spans="2:15" x14ac:dyDescent="0.25">
      <c r="B54" t="s">
        <v>108</v>
      </c>
      <c r="C54" t="s">
        <v>18</v>
      </c>
      <c r="E54">
        <v>0</v>
      </c>
      <c r="F54">
        <v>29</v>
      </c>
      <c r="G54">
        <v>0</v>
      </c>
      <c r="H54">
        <v>8</v>
      </c>
      <c r="J54" s="6" t="s">
        <v>39</v>
      </c>
      <c r="K54" t="s">
        <v>40</v>
      </c>
      <c r="L54" t="s">
        <v>12</v>
      </c>
      <c r="M54" s="6" t="s">
        <v>357</v>
      </c>
      <c r="N54" s="6" t="s">
        <v>358</v>
      </c>
      <c r="O54" s="6" t="s">
        <v>411</v>
      </c>
    </row>
    <row r="55" spans="2:15" x14ac:dyDescent="0.25">
      <c r="B55" t="s">
        <v>109</v>
      </c>
      <c r="C55" t="s">
        <v>90</v>
      </c>
      <c r="D55">
        <v>2019</v>
      </c>
      <c r="E55">
        <v>0</v>
      </c>
      <c r="F55">
        <v>60</v>
      </c>
      <c r="G55">
        <v>14</v>
      </c>
      <c r="H55">
        <v>14</v>
      </c>
      <c r="J55" s="6" t="s">
        <v>211</v>
      </c>
      <c r="K55" t="s">
        <v>110</v>
      </c>
      <c r="L55" t="s">
        <v>12</v>
      </c>
      <c r="M55" s="6" t="s">
        <v>355</v>
      </c>
      <c r="N55" s="6" t="s">
        <v>356</v>
      </c>
      <c r="O55" s="6" t="s">
        <v>397</v>
      </c>
    </row>
    <row r="56" spans="2:15" x14ac:dyDescent="0.25">
      <c r="B56" t="s">
        <v>111</v>
      </c>
      <c r="C56" t="s">
        <v>36</v>
      </c>
      <c r="D56">
        <v>2024</v>
      </c>
      <c r="E56">
        <v>400</v>
      </c>
      <c r="F56">
        <v>500</v>
      </c>
      <c r="G56">
        <v>58</v>
      </c>
      <c r="H56">
        <v>58</v>
      </c>
      <c r="J56" s="6" t="s">
        <v>112</v>
      </c>
      <c r="K56" t="s">
        <v>113</v>
      </c>
      <c r="L56" t="s">
        <v>12</v>
      </c>
      <c r="M56" s="6" t="s">
        <v>353</v>
      </c>
      <c r="N56" s="6" t="s">
        <v>354</v>
      </c>
      <c r="O56" s="6" t="s">
        <v>389</v>
      </c>
    </row>
    <row r="57" spans="2:15" x14ac:dyDescent="0.25">
      <c r="B57" t="s">
        <v>114</v>
      </c>
      <c r="C57" t="s">
        <v>18</v>
      </c>
      <c r="E57">
        <v>26.4</v>
      </c>
      <c r="F57">
        <v>26.4</v>
      </c>
      <c r="G57">
        <v>8</v>
      </c>
      <c r="H57">
        <v>8</v>
      </c>
      <c r="J57" s="6" t="s">
        <v>115</v>
      </c>
      <c r="L57" t="s">
        <v>12</v>
      </c>
      <c r="M57" s="6" t="s">
        <v>360</v>
      </c>
      <c r="N57" s="6" t="s">
        <v>361</v>
      </c>
      <c r="O57" s="6" t="s">
        <v>385</v>
      </c>
    </row>
    <row r="58" spans="2:15" x14ac:dyDescent="0.25">
      <c r="B58" t="s">
        <v>116</v>
      </c>
      <c r="C58" t="s">
        <v>90</v>
      </c>
      <c r="D58">
        <v>2021</v>
      </c>
      <c r="E58">
        <v>43</v>
      </c>
      <c r="F58">
        <v>43</v>
      </c>
      <c r="G58">
        <v>9</v>
      </c>
      <c r="H58">
        <v>9</v>
      </c>
      <c r="I58" t="s">
        <v>423</v>
      </c>
      <c r="J58" s="6" t="s">
        <v>112</v>
      </c>
      <c r="L58" t="s">
        <v>12</v>
      </c>
      <c r="M58" s="6" t="s">
        <v>360</v>
      </c>
      <c r="N58" s="6" t="s">
        <v>361</v>
      </c>
      <c r="O58" s="6" t="s">
        <v>385</v>
      </c>
    </row>
    <row r="59" spans="2:15" x14ac:dyDescent="0.25">
      <c r="B59" t="s">
        <v>117</v>
      </c>
      <c r="C59" t="s">
        <v>18</v>
      </c>
      <c r="E59">
        <v>26.4</v>
      </c>
      <c r="F59">
        <v>26.4</v>
      </c>
      <c r="G59">
        <v>8</v>
      </c>
      <c r="H59">
        <v>8</v>
      </c>
      <c r="J59" s="6" t="s">
        <v>115</v>
      </c>
      <c r="L59" t="s">
        <v>12</v>
      </c>
      <c r="M59" s="6" t="s">
        <v>360</v>
      </c>
      <c r="N59" s="6" t="s">
        <v>361</v>
      </c>
      <c r="O59" s="6" t="s">
        <v>385</v>
      </c>
    </row>
    <row r="60" spans="2:15" x14ac:dyDescent="0.25">
      <c r="B60" t="s">
        <v>118</v>
      </c>
      <c r="C60" t="s">
        <v>18</v>
      </c>
      <c r="E60">
        <v>15</v>
      </c>
      <c r="F60">
        <v>25</v>
      </c>
      <c r="G60">
        <v>0</v>
      </c>
      <c r="H60">
        <v>6</v>
      </c>
      <c r="I60" t="s">
        <v>392</v>
      </c>
      <c r="J60" s="6" t="s">
        <v>119</v>
      </c>
      <c r="L60" t="s">
        <v>12</v>
      </c>
      <c r="M60" s="6" t="s">
        <v>353</v>
      </c>
      <c r="N60" s="6" t="s">
        <v>354</v>
      </c>
      <c r="O60" s="6" t="s">
        <v>389</v>
      </c>
    </row>
    <row r="61" spans="2:15" x14ac:dyDescent="0.25">
      <c r="B61" t="s">
        <v>120</v>
      </c>
      <c r="C61" t="s">
        <v>62</v>
      </c>
      <c r="E61">
        <v>0</v>
      </c>
      <c r="F61">
        <v>8</v>
      </c>
      <c r="G61">
        <v>0</v>
      </c>
      <c r="H61">
        <v>3</v>
      </c>
      <c r="J61" s="6" t="s">
        <v>121</v>
      </c>
      <c r="L61" t="s">
        <v>12</v>
      </c>
      <c r="M61" s="6" t="s">
        <v>353</v>
      </c>
      <c r="N61" s="6" t="s">
        <v>354</v>
      </c>
      <c r="O61" s="6" t="s">
        <v>389</v>
      </c>
    </row>
    <row r="62" spans="2:15" x14ac:dyDescent="0.25">
      <c r="B62" t="s">
        <v>122</v>
      </c>
      <c r="C62" t="s">
        <v>90</v>
      </c>
      <c r="D62">
        <v>2020</v>
      </c>
      <c r="E62">
        <v>37.799999999999997</v>
      </c>
      <c r="F62">
        <v>37.799999999999997</v>
      </c>
      <c r="G62">
        <v>9</v>
      </c>
      <c r="H62">
        <v>9</v>
      </c>
      <c r="I62" t="s">
        <v>21</v>
      </c>
      <c r="J62" s="6" t="s">
        <v>424</v>
      </c>
      <c r="K62" t="s">
        <v>69</v>
      </c>
      <c r="L62" t="s">
        <v>12</v>
      </c>
      <c r="M62" s="6" t="s">
        <v>353</v>
      </c>
      <c r="N62" s="6" t="s">
        <v>354</v>
      </c>
      <c r="O62" s="6" t="s">
        <v>389</v>
      </c>
    </row>
    <row r="63" spans="2:15" x14ac:dyDescent="0.25">
      <c r="B63" t="s">
        <v>124</v>
      </c>
      <c r="C63" t="s">
        <v>62</v>
      </c>
      <c r="E63">
        <v>0</v>
      </c>
      <c r="F63">
        <v>30</v>
      </c>
      <c r="G63">
        <v>0</v>
      </c>
      <c r="H63">
        <v>7</v>
      </c>
      <c r="J63" s="6" t="s">
        <v>123</v>
      </c>
      <c r="L63" t="s">
        <v>12</v>
      </c>
      <c r="M63" s="6" t="s">
        <v>353</v>
      </c>
      <c r="N63" s="6" t="s">
        <v>354</v>
      </c>
      <c r="O63" s="6" t="s">
        <v>389</v>
      </c>
    </row>
    <row r="64" spans="2:15" s="7" customFormat="1" x14ac:dyDescent="0.25">
      <c r="B64" t="s">
        <v>125</v>
      </c>
      <c r="C64" t="s">
        <v>62</v>
      </c>
      <c r="D64"/>
      <c r="E64">
        <v>0</v>
      </c>
      <c r="F64">
        <v>18</v>
      </c>
      <c r="G64">
        <v>0</v>
      </c>
      <c r="H64">
        <v>4</v>
      </c>
      <c r="I64"/>
      <c r="J64" s="6" t="s">
        <v>127</v>
      </c>
      <c r="K64"/>
      <c r="L64" t="s">
        <v>12</v>
      </c>
      <c r="M64" s="6" t="s">
        <v>353</v>
      </c>
      <c r="N64" s="6" t="s">
        <v>354</v>
      </c>
      <c r="O64" s="6" t="s">
        <v>389</v>
      </c>
    </row>
    <row r="65" spans="2:15" x14ac:dyDescent="0.25">
      <c r="B65" t="s">
        <v>128</v>
      </c>
      <c r="C65" t="s">
        <v>62</v>
      </c>
      <c r="D65">
        <v>2020</v>
      </c>
      <c r="E65">
        <v>67</v>
      </c>
      <c r="F65">
        <v>116</v>
      </c>
      <c r="G65">
        <v>29</v>
      </c>
      <c r="H65">
        <v>29</v>
      </c>
      <c r="J65" s="6" t="s">
        <v>129</v>
      </c>
      <c r="K65" t="s">
        <v>130</v>
      </c>
      <c r="L65" t="s">
        <v>12</v>
      </c>
      <c r="M65" s="6" t="s">
        <v>363</v>
      </c>
      <c r="N65" s="6" t="s">
        <v>364</v>
      </c>
      <c r="O65" s="6" t="s">
        <v>430</v>
      </c>
    </row>
    <row r="66" spans="2:15" x14ac:dyDescent="0.25">
      <c r="B66" s="6" t="s">
        <v>131</v>
      </c>
      <c r="C66" t="s">
        <v>18</v>
      </c>
      <c r="E66">
        <v>0</v>
      </c>
      <c r="F66">
        <v>13</v>
      </c>
      <c r="G66">
        <v>4</v>
      </c>
      <c r="H66">
        <v>4</v>
      </c>
      <c r="J66" s="6" t="s">
        <v>115</v>
      </c>
      <c r="L66" t="s">
        <v>12</v>
      </c>
      <c r="M66" s="6" t="s">
        <v>360</v>
      </c>
      <c r="N66" s="6" t="s">
        <v>361</v>
      </c>
      <c r="O66" s="6" t="s">
        <v>385</v>
      </c>
    </row>
    <row r="67" spans="2:15" x14ac:dyDescent="0.25">
      <c r="B67" s="6" t="s">
        <v>132</v>
      </c>
      <c r="C67" t="s">
        <v>18</v>
      </c>
      <c r="E67">
        <v>0</v>
      </c>
      <c r="F67">
        <v>13</v>
      </c>
      <c r="G67">
        <v>4</v>
      </c>
      <c r="H67">
        <v>4</v>
      </c>
      <c r="J67" s="6" t="s">
        <v>115</v>
      </c>
      <c r="L67" t="s">
        <v>12</v>
      </c>
      <c r="M67" s="6" t="s">
        <v>360</v>
      </c>
      <c r="N67" s="6" t="s">
        <v>361</v>
      </c>
      <c r="O67" s="6" t="s">
        <v>385</v>
      </c>
    </row>
    <row r="68" spans="2:15" x14ac:dyDescent="0.25">
      <c r="B68" t="s">
        <v>133</v>
      </c>
      <c r="C68" t="s">
        <v>18</v>
      </c>
      <c r="D68">
        <v>2021</v>
      </c>
      <c r="E68">
        <v>44</v>
      </c>
      <c r="F68">
        <v>45.6</v>
      </c>
      <c r="G68">
        <v>8</v>
      </c>
      <c r="H68">
        <v>8</v>
      </c>
      <c r="I68" t="s">
        <v>102</v>
      </c>
      <c r="J68" s="6" t="s">
        <v>103</v>
      </c>
      <c r="K68" t="s">
        <v>104</v>
      </c>
      <c r="L68" t="s">
        <v>12</v>
      </c>
      <c r="M68" s="6" t="s">
        <v>360</v>
      </c>
      <c r="N68" s="6" t="s">
        <v>361</v>
      </c>
      <c r="O68" s="6" t="s">
        <v>385</v>
      </c>
    </row>
    <row r="69" spans="2:15" x14ac:dyDescent="0.25">
      <c r="B69" t="s">
        <v>134</v>
      </c>
      <c r="C69" t="s">
        <v>31</v>
      </c>
      <c r="E69">
        <v>0</v>
      </c>
      <c r="F69">
        <v>45</v>
      </c>
      <c r="G69">
        <v>8</v>
      </c>
      <c r="H69">
        <v>8</v>
      </c>
      <c r="J69" s="6" t="s">
        <v>425</v>
      </c>
      <c r="L69" t="s">
        <v>12</v>
      </c>
      <c r="M69" s="6" t="s">
        <v>357</v>
      </c>
      <c r="N69" s="6" t="s">
        <v>358</v>
      </c>
      <c r="O69" s="6" t="s">
        <v>411</v>
      </c>
    </row>
    <row r="70" spans="2:15" x14ac:dyDescent="0.25">
      <c r="B70" t="s">
        <v>138</v>
      </c>
      <c r="C70" t="s">
        <v>31</v>
      </c>
      <c r="E70">
        <v>6</v>
      </c>
      <c r="F70">
        <v>12</v>
      </c>
      <c r="G70">
        <v>3</v>
      </c>
      <c r="H70">
        <v>4</v>
      </c>
      <c r="J70" s="6" t="s">
        <v>139</v>
      </c>
      <c r="L70" t="s">
        <v>12</v>
      </c>
      <c r="M70" s="6" t="s">
        <v>371</v>
      </c>
      <c r="N70" s="6" t="s">
        <v>371</v>
      </c>
      <c r="O70" s="6" t="s">
        <v>398</v>
      </c>
    </row>
    <row r="71" spans="2:15" x14ac:dyDescent="0.25">
      <c r="B71" t="s">
        <v>140</v>
      </c>
      <c r="C71" t="s">
        <v>50</v>
      </c>
      <c r="E71">
        <v>20</v>
      </c>
      <c r="F71">
        <v>50</v>
      </c>
      <c r="G71">
        <v>5</v>
      </c>
      <c r="H71">
        <v>5</v>
      </c>
      <c r="J71" s="6" t="s">
        <v>136</v>
      </c>
      <c r="K71" t="s">
        <v>137</v>
      </c>
      <c r="L71" t="s">
        <v>12</v>
      </c>
      <c r="M71" s="6" t="s">
        <v>371</v>
      </c>
      <c r="N71" s="6" t="s">
        <v>371</v>
      </c>
      <c r="O71" s="6" t="s">
        <v>398</v>
      </c>
    </row>
    <row r="72" spans="2:15" x14ac:dyDescent="0.25">
      <c r="B72" t="s">
        <v>141</v>
      </c>
      <c r="C72" t="s">
        <v>31</v>
      </c>
      <c r="E72">
        <v>35</v>
      </c>
      <c r="F72">
        <v>35</v>
      </c>
      <c r="G72">
        <v>12</v>
      </c>
      <c r="H72">
        <v>12</v>
      </c>
      <c r="J72" s="6" t="s">
        <v>426</v>
      </c>
      <c r="L72" t="s">
        <v>12</v>
      </c>
      <c r="M72" s="6" t="s">
        <v>371</v>
      </c>
      <c r="N72" s="6" t="s">
        <v>371</v>
      </c>
      <c r="O72" s="6" t="s">
        <v>398</v>
      </c>
    </row>
    <row r="73" spans="2:15" x14ac:dyDescent="0.25">
      <c r="B73" t="s">
        <v>142</v>
      </c>
      <c r="C73" t="s">
        <v>18</v>
      </c>
      <c r="H73">
        <v>23</v>
      </c>
      <c r="J73" s="6" t="s">
        <v>143</v>
      </c>
      <c r="K73" t="s">
        <v>89</v>
      </c>
      <c r="L73" t="s">
        <v>12</v>
      </c>
      <c r="M73" s="6" t="s">
        <v>357</v>
      </c>
      <c r="N73" s="6" t="s">
        <v>358</v>
      </c>
      <c r="O73" s="6" t="s">
        <v>411</v>
      </c>
    </row>
    <row r="74" spans="2:15" x14ac:dyDescent="0.25">
      <c r="B74" t="s">
        <v>144</v>
      </c>
      <c r="C74" t="s">
        <v>18</v>
      </c>
      <c r="D74">
        <v>2021</v>
      </c>
      <c r="H74">
        <v>39</v>
      </c>
      <c r="J74" s="6" t="s">
        <v>143</v>
      </c>
      <c r="K74" t="s">
        <v>89</v>
      </c>
      <c r="L74" t="s">
        <v>12</v>
      </c>
      <c r="M74" s="6" t="s">
        <v>357</v>
      </c>
      <c r="N74" s="6" t="s">
        <v>358</v>
      </c>
      <c r="O74" s="6" t="s">
        <v>411</v>
      </c>
    </row>
    <row r="75" spans="2:15" x14ac:dyDescent="0.25">
      <c r="B75" t="s">
        <v>145</v>
      </c>
      <c r="C75" t="s">
        <v>31</v>
      </c>
      <c r="D75">
        <v>2022</v>
      </c>
      <c r="E75">
        <v>140</v>
      </c>
      <c r="F75">
        <v>200</v>
      </c>
      <c r="G75">
        <v>38</v>
      </c>
      <c r="H75">
        <v>38</v>
      </c>
      <c r="J75" s="6" t="s">
        <v>112</v>
      </c>
      <c r="K75" s="23" t="s">
        <v>113</v>
      </c>
      <c r="L75" t="s">
        <v>12</v>
      </c>
      <c r="M75" s="6" t="s">
        <v>357</v>
      </c>
      <c r="N75" s="6" t="s">
        <v>358</v>
      </c>
      <c r="O75" s="6" t="s">
        <v>411</v>
      </c>
    </row>
    <row r="76" spans="2:15" x14ac:dyDescent="0.25">
      <c r="B76" t="s">
        <v>416</v>
      </c>
      <c r="C76" t="s">
        <v>25</v>
      </c>
      <c r="E76">
        <v>104</v>
      </c>
      <c r="F76">
        <v>117</v>
      </c>
      <c r="G76">
        <v>26</v>
      </c>
      <c r="H76">
        <v>26</v>
      </c>
      <c r="J76" s="6" t="s">
        <v>135</v>
      </c>
      <c r="L76" t="s">
        <v>12</v>
      </c>
      <c r="M76" s="6" t="s">
        <v>357</v>
      </c>
      <c r="N76" s="6" t="s">
        <v>358</v>
      </c>
      <c r="O76" s="6" t="s">
        <v>411</v>
      </c>
    </row>
    <row r="77" spans="2:15" x14ac:dyDescent="0.25">
      <c r="B77" t="s">
        <v>146</v>
      </c>
      <c r="C77" t="s">
        <v>36</v>
      </c>
      <c r="D77">
        <v>2030</v>
      </c>
      <c r="E77">
        <v>240</v>
      </c>
      <c r="F77">
        <v>640</v>
      </c>
      <c r="G77">
        <v>50</v>
      </c>
      <c r="H77">
        <v>60</v>
      </c>
      <c r="J77" s="6" t="s">
        <v>86</v>
      </c>
      <c r="K77" t="s">
        <v>87</v>
      </c>
      <c r="L77" t="s">
        <v>52</v>
      </c>
      <c r="M77" s="6" t="s">
        <v>357</v>
      </c>
      <c r="N77" s="6" t="s">
        <v>358</v>
      </c>
      <c r="O77" s="6" t="s">
        <v>411</v>
      </c>
    </row>
    <row r="78" spans="2:15" s="7" customFormat="1" x14ac:dyDescent="0.25">
      <c r="B78" t="s">
        <v>147</v>
      </c>
      <c r="C78" t="s">
        <v>18</v>
      </c>
      <c r="D78">
        <v>2022</v>
      </c>
      <c r="E78">
        <v>16</v>
      </c>
      <c r="F78">
        <v>16.8</v>
      </c>
      <c r="G78">
        <v>4</v>
      </c>
      <c r="H78">
        <v>4</v>
      </c>
      <c r="I78"/>
      <c r="J78" s="6" t="s">
        <v>83</v>
      </c>
      <c r="K78" t="s">
        <v>84</v>
      </c>
      <c r="L78" t="s">
        <v>12</v>
      </c>
      <c r="M78" s="6" t="s">
        <v>357</v>
      </c>
      <c r="N78" s="6" t="s">
        <v>358</v>
      </c>
      <c r="O78" s="6" t="s">
        <v>411</v>
      </c>
    </row>
    <row r="79" spans="2:15" s="7" customFormat="1" x14ac:dyDescent="0.25">
      <c r="B79" t="s">
        <v>148</v>
      </c>
      <c r="C79" t="s">
        <v>48</v>
      </c>
      <c r="D79"/>
      <c r="E79">
        <v>0</v>
      </c>
      <c r="F79">
        <v>45</v>
      </c>
      <c r="G79">
        <v>9</v>
      </c>
      <c r="H79">
        <v>9</v>
      </c>
      <c r="I79"/>
      <c r="J79" s="6" t="s">
        <v>149</v>
      </c>
      <c r="K79"/>
      <c r="L79" t="s">
        <v>12</v>
      </c>
      <c r="M79" s="6" t="s">
        <v>357</v>
      </c>
      <c r="N79" s="6" t="s">
        <v>358</v>
      </c>
      <c r="O79" s="6" t="s">
        <v>411</v>
      </c>
    </row>
    <row r="80" spans="2:15" x14ac:dyDescent="0.25">
      <c r="B80" t="s">
        <v>150</v>
      </c>
      <c r="C80" t="s">
        <v>31</v>
      </c>
      <c r="E80">
        <v>0</v>
      </c>
      <c r="F80">
        <v>45</v>
      </c>
      <c r="G80">
        <v>0</v>
      </c>
      <c r="H80">
        <v>9</v>
      </c>
      <c r="J80" s="6" t="s">
        <v>151</v>
      </c>
      <c r="L80" t="s">
        <v>12</v>
      </c>
      <c r="M80" s="6" t="s">
        <v>357</v>
      </c>
      <c r="N80" s="6" t="s">
        <v>358</v>
      </c>
      <c r="O80" s="6" t="s">
        <v>411</v>
      </c>
    </row>
    <row r="81" spans="2:15" x14ac:dyDescent="0.25">
      <c r="B81" t="s">
        <v>336</v>
      </c>
      <c r="C81" t="s">
        <v>31</v>
      </c>
      <c r="E81">
        <v>0</v>
      </c>
      <c r="F81">
        <v>100</v>
      </c>
      <c r="G81">
        <v>35</v>
      </c>
      <c r="H81">
        <v>40</v>
      </c>
      <c r="J81" s="6" t="s">
        <v>337</v>
      </c>
      <c r="K81" t="s">
        <v>338</v>
      </c>
      <c r="L81" t="s">
        <v>12</v>
      </c>
      <c r="M81" s="6" t="s">
        <v>372</v>
      </c>
      <c r="N81" s="6" t="s">
        <v>373</v>
      </c>
      <c r="O81" s="6" t="s">
        <v>373</v>
      </c>
    </row>
    <row r="82" spans="2:15" x14ac:dyDescent="0.25">
      <c r="B82" t="s">
        <v>152</v>
      </c>
      <c r="C82" t="s">
        <v>31</v>
      </c>
      <c r="E82">
        <v>0</v>
      </c>
      <c r="F82">
        <v>25</v>
      </c>
      <c r="G82">
        <v>0</v>
      </c>
      <c r="H82">
        <v>6</v>
      </c>
      <c r="J82" s="6" t="s">
        <v>153</v>
      </c>
      <c r="K82" t="s">
        <v>154</v>
      </c>
      <c r="L82" t="s">
        <v>12</v>
      </c>
      <c r="M82" s="6" t="s">
        <v>349</v>
      </c>
      <c r="N82" s="6" t="s">
        <v>350</v>
      </c>
      <c r="O82" s="6" t="s">
        <v>410</v>
      </c>
    </row>
    <row r="83" spans="2:15" x14ac:dyDescent="0.25">
      <c r="B83" t="s">
        <v>155</v>
      </c>
      <c r="C83" t="s">
        <v>18</v>
      </c>
      <c r="D83">
        <v>2021</v>
      </c>
      <c r="E83">
        <v>134</v>
      </c>
      <c r="F83">
        <v>180</v>
      </c>
      <c r="G83">
        <v>32</v>
      </c>
      <c r="H83">
        <v>32</v>
      </c>
      <c r="J83" s="6" t="s">
        <v>68</v>
      </c>
      <c r="K83" t="s">
        <v>69</v>
      </c>
      <c r="L83" t="s">
        <v>12</v>
      </c>
      <c r="M83" s="6" t="s">
        <v>353</v>
      </c>
      <c r="N83" s="6" t="s">
        <v>354</v>
      </c>
      <c r="O83" s="6" t="s">
        <v>389</v>
      </c>
    </row>
    <row r="84" spans="2:15" x14ac:dyDescent="0.25">
      <c r="B84" t="s">
        <v>156</v>
      </c>
      <c r="C84" t="s">
        <v>18</v>
      </c>
      <c r="D84">
        <v>2021</v>
      </c>
      <c r="E84">
        <v>126</v>
      </c>
      <c r="F84">
        <v>150</v>
      </c>
      <c r="G84">
        <v>30</v>
      </c>
      <c r="H84">
        <v>30</v>
      </c>
      <c r="J84" s="6" t="s">
        <v>68</v>
      </c>
      <c r="K84" t="s">
        <v>69</v>
      </c>
      <c r="L84" t="s">
        <v>12</v>
      </c>
      <c r="M84" s="6" t="s">
        <v>353</v>
      </c>
      <c r="N84" s="6" t="s">
        <v>354</v>
      </c>
      <c r="O84" s="6" t="s">
        <v>389</v>
      </c>
    </row>
    <row r="85" spans="2:15" x14ac:dyDescent="0.25">
      <c r="B85" t="s">
        <v>157</v>
      </c>
      <c r="C85" t="s">
        <v>90</v>
      </c>
      <c r="D85">
        <v>2019</v>
      </c>
      <c r="E85">
        <v>30</v>
      </c>
      <c r="F85">
        <v>30</v>
      </c>
      <c r="G85">
        <v>7</v>
      </c>
      <c r="H85">
        <v>7</v>
      </c>
      <c r="I85" t="s">
        <v>423</v>
      </c>
      <c r="J85" s="6" t="s">
        <v>112</v>
      </c>
      <c r="K85" t="s">
        <v>158</v>
      </c>
      <c r="L85" t="s">
        <v>12</v>
      </c>
      <c r="M85" s="6" t="s">
        <v>353</v>
      </c>
      <c r="N85" s="6" t="s">
        <v>354</v>
      </c>
      <c r="O85" s="6" t="s">
        <v>389</v>
      </c>
    </row>
    <row r="86" spans="2:15" x14ac:dyDescent="0.25">
      <c r="B86" t="s">
        <v>159</v>
      </c>
      <c r="C86" t="s">
        <v>18</v>
      </c>
      <c r="D86">
        <v>2019</v>
      </c>
      <c r="E86">
        <v>40</v>
      </c>
      <c r="F86">
        <v>50</v>
      </c>
      <c r="G86">
        <v>9</v>
      </c>
      <c r="H86">
        <v>9</v>
      </c>
      <c r="J86" s="6" t="s">
        <v>68</v>
      </c>
      <c r="K86" t="s">
        <v>69</v>
      </c>
      <c r="L86" t="s">
        <v>12</v>
      </c>
      <c r="M86" s="6" t="s">
        <v>353</v>
      </c>
      <c r="N86" s="6" t="s">
        <v>354</v>
      </c>
      <c r="O86" s="6" t="s">
        <v>389</v>
      </c>
    </row>
    <row r="87" spans="2:15" x14ac:dyDescent="0.25">
      <c r="B87" t="s">
        <v>160</v>
      </c>
      <c r="C87" t="s">
        <v>62</v>
      </c>
      <c r="D87">
        <v>2020</v>
      </c>
      <c r="E87">
        <v>0</v>
      </c>
      <c r="F87">
        <v>30</v>
      </c>
      <c r="G87">
        <v>9</v>
      </c>
      <c r="H87">
        <v>9</v>
      </c>
      <c r="J87" s="6" t="s">
        <v>59</v>
      </c>
      <c r="K87" t="s">
        <v>161</v>
      </c>
      <c r="L87" t="s">
        <v>12</v>
      </c>
      <c r="M87" s="6" t="s">
        <v>353</v>
      </c>
      <c r="N87" s="6" t="s">
        <v>354</v>
      </c>
      <c r="O87" s="6" t="s">
        <v>389</v>
      </c>
    </row>
    <row r="88" spans="2:15" s="7" customFormat="1" x14ac:dyDescent="0.25">
      <c r="B88" t="s">
        <v>162</v>
      </c>
      <c r="C88" t="s">
        <v>90</v>
      </c>
      <c r="D88">
        <v>2019</v>
      </c>
      <c r="E88">
        <v>58.6</v>
      </c>
      <c r="F88">
        <v>58.6</v>
      </c>
      <c r="G88">
        <v>13</v>
      </c>
      <c r="H88">
        <v>13</v>
      </c>
      <c r="I88" t="s">
        <v>21</v>
      </c>
      <c r="J88" s="6" t="s">
        <v>427</v>
      </c>
      <c r="K88" t="s">
        <v>69</v>
      </c>
      <c r="L88" t="s">
        <v>12</v>
      </c>
      <c r="M88" s="6" t="s">
        <v>353</v>
      </c>
      <c r="N88" s="6" t="s">
        <v>354</v>
      </c>
      <c r="O88" s="6" t="s">
        <v>389</v>
      </c>
    </row>
    <row r="89" spans="2:15" x14ac:dyDescent="0.25">
      <c r="B89" t="s">
        <v>163</v>
      </c>
      <c r="C89" t="s">
        <v>48</v>
      </c>
      <c r="D89">
        <v>2021</v>
      </c>
      <c r="E89">
        <v>160</v>
      </c>
      <c r="F89">
        <v>360</v>
      </c>
      <c r="G89">
        <v>0</v>
      </c>
      <c r="H89">
        <v>54</v>
      </c>
      <c r="J89" s="6" t="s">
        <v>83</v>
      </c>
      <c r="K89" t="s">
        <v>84</v>
      </c>
      <c r="L89" t="s">
        <v>12</v>
      </c>
      <c r="M89" s="6" t="s">
        <v>344</v>
      </c>
      <c r="N89" s="6" t="s">
        <v>345</v>
      </c>
      <c r="O89" s="6" t="s">
        <v>390</v>
      </c>
    </row>
    <row r="90" spans="2:15" x14ac:dyDescent="0.25">
      <c r="B90" t="s">
        <v>164</v>
      </c>
      <c r="C90" t="s">
        <v>31</v>
      </c>
      <c r="E90">
        <v>0</v>
      </c>
      <c r="F90">
        <v>24</v>
      </c>
      <c r="G90">
        <v>0</v>
      </c>
      <c r="H90">
        <v>8</v>
      </c>
      <c r="J90" s="6" t="s">
        <v>54</v>
      </c>
      <c r="K90" t="s">
        <v>55</v>
      </c>
      <c r="L90" t="s">
        <v>12</v>
      </c>
      <c r="M90" s="6" t="s">
        <v>344</v>
      </c>
      <c r="N90" s="6" t="s">
        <v>345</v>
      </c>
      <c r="O90" s="6" t="s">
        <v>390</v>
      </c>
    </row>
    <row r="91" spans="2:15" x14ac:dyDescent="0.25">
      <c r="B91" t="s">
        <v>165</v>
      </c>
      <c r="C91" t="s">
        <v>18</v>
      </c>
      <c r="D91">
        <v>2021</v>
      </c>
      <c r="E91">
        <v>44</v>
      </c>
      <c r="F91">
        <v>45.6</v>
      </c>
      <c r="G91">
        <v>8</v>
      </c>
      <c r="H91">
        <v>8</v>
      </c>
      <c r="I91" t="s">
        <v>102</v>
      </c>
      <c r="J91" s="6" t="s">
        <v>103</v>
      </c>
      <c r="K91" t="s">
        <v>104</v>
      </c>
      <c r="L91" t="s">
        <v>12</v>
      </c>
      <c r="M91" s="6" t="s">
        <v>360</v>
      </c>
      <c r="N91" s="6" t="s">
        <v>361</v>
      </c>
      <c r="O91" s="6" t="s">
        <v>385</v>
      </c>
    </row>
    <row r="92" spans="2:15" x14ac:dyDescent="0.25">
      <c r="B92" t="s">
        <v>417</v>
      </c>
      <c r="C92" t="s">
        <v>31</v>
      </c>
      <c r="E92">
        <v>0</v>
      </c>
      <c r="F92">
        <v>44</v>
      </c>
      <c r="G92">
        <v>0</v>
      </c>
      <c r="H92">
        <v>8</v>
      </c>
      <c r="J92" s="6" t="s">
        <v>428</v>
      </c>
      <c r="L92" t="s">
        <v>12</v>
      </c>
      <c r="M92" s="6" t="s">
        <v>360</v>
      </c>
      <c r="N92" s="6" t="s">
        <v>361</v>
      </c>
      <c r="O92" s="6" t="s">
        <v>385</v>
      </c>
    </row>
    <row r="93" spans="2:15" x14ac:dyDescent="0.25">
      <c r="B93" t="s">
        <v>166</v>
      </c>
      <c r="C93" t="s">
        <v>18</v>
      </c>
      <c r="D93">
        <v>2022</v>
      </c>
      <c r="E93">
        <v>0</v>
      </c>
      <c r="F93">
        <v>45</v>
      </c>
      <c r="G93">
        <v>7</v>
      </c>
      <c r="H93">
        <v>7</v>
      </c>
      <c r="J93" s="6" t="s">
        <v>97</v>
      </c>
      <c r="K93" t="s">
        <v>55</v>
      </c>
      <c r="L93" t="s">
        <v>12</v>
      </c>
      <c r="M93" s="6" t="s">
        <v>360</v>
      </c>
      <c r="N93" s="6" t="s">
        <v>361</v>
      </c>
      <c r="O93" s="6" t="s">
        <v>385</v>
      </c>
    </row>
    <row r="94" spans="2:15" x14ac:dyDescent="0.25">
      <c r="B94" t="s">
        <v>167</v>
      </c>
      <c r="C94" t="s">
        <v>18</v>
      </c>
      <c r="D94">
        <v>2022</v>
      </c>
      <c r="E94">
        <v>60</v>
      </c>
      <c r="F94">
        <v>110</v>
      </c>
      <c r="G94">
        <v>18</v>
      </c>
      <c r="H94">
        <v>18</v>
      </c>
      <c r="J94" s="6" t="s">
        <v>83</v>
      </c>
      <c r="K94" t="s">
        <v>84</v>
      </c>
      <c r="L94" t="s">
        <v>12</v>
      </c>
      <c r="M94" s="6" t="s">
        <v>357</v>
      </c>
      <c r="N94" s="6" t="s">
        <v>358</v>
      </c>
      <c r="O94" s="6" t="s">
        <v>411</v>
      </c>
    </row>
    <row r="95" spans="2:15" x14ac:dyDescent="0.25">
      <c r="B95" t="s">
        <v>168</v>
      </c>
      <c r="C95" t="s">
        <v>14</v>
      </c>
      <c r="D95">
        <v>2022</v>
      </c>
      <c r="G95">
        <v>0</v>
      </c>
      <c r="H95">
        <v>10</v>
      </c>
      <c r="J95" s="6" t="s">
        <v>15</v>
      </c>
      <c r="K95" t="s">
        <v>169</v>
      </c>
      <c r="L95" t="s">
        <v>12</v>
      </c>
      <c r="M95" s="6" t="s">
        <v>353</v>
      </c>
      <c r="N95" s="6" t="s">
        <v>354</v>
      </c>
      <c r="O95" s="6" t="s">
        <v>389</v>
      </c>
    </row>
    <row r="96" spans="2:15" x14ac:dyDescent="0.25">
      <c r="B96" t="s">
        <v>170</v>
      </c>
      <c r="C96" t="s">
        <v>18</v>
      </c>
      <c r="D96">
        <v>2023</v>
      </c>
      <c r="E96">
        <v>18</v>
      </c>
      <c r="F96">
        <v>27</v>
      </c>
      <c r="G96">
        <v>6</v>
      </c>
      <c r="H96">
        <v>6</v>
      </c>
      <c r="J96" s="6" t="s">
        <v>391</v>
      </c>
      <c r="L96" t="s">
        <v>12</v>
      </c>
      <c r="M96" s="6" t="s">
        <v>365</v>
      </c>
      <c r="N96" s="6" t="s">
        <v>366</v>
      </c>
      <c r="O96" s="6" t="s">
        <v>431</v>
      </c>
    </row>
    <row r="97" spans="2:15" x14ac:dyDescent="0.25">
      <c r="B97" t="s">
        <v>171</v>
      </c>
      <c r="C97" t="s">
        <v>62</v>
      </c>
      <c r="E97">
        <v>0</v>
      </c>
      <c r="F97">
        <v>300</v>
      </c>
      <c r="G97">
        <v>0</v>
      </c>
      <c r="H97">
        <v>72</v>
      </c>
      <c r="J97" s="6" t="s">
        <v>54</v>
      </c>
      <c r="K97" t="s">
        <v>55</v>
      </c>
      <c r="L97" t="s">
        <v>12</v>
      </c>
      <c r="M97" s="6" t="s">
        <v>355</v>
      </c>
      <c r="N97" s="6" t="s">
        <v>356</v>
      </c>
      <c r="O97" s="6" t="s">
        <v>397</v>
      </c>
    </row>
    <row r="98" spans="2:15" x14ac:dyDescent="0.25">
      <c r="B98" t="s">
        <v>172</v>
      </c>
      <c r="C98" t="s">
        <v>90</v>
      </c>
      <c r="D98">
        <v>2020</v>
      </c>
      <c r="E98">
        <v>18</v>
      </c>
      <c r="F98">
        <v>30</v>
      </c>
      <c r="G98">
        <v>4</v>
      </c>
      <c r="H98">
        <v>6</v>
      </c>
      <c r="I98" t="s">
        <v>102</v>
      </c>
      <c r="J98" s="6" t="s">
        <v>103</v>
      </c>
      <c r="K98" t="s">
        <v>104</v>
      </c>
      <c r="L98" t="s">
        <v>12</v>
      </c>
      <c r="M98" s="6" t="s">
        <v>344</v>
      </c>
      <c r="N98" s="6" t="s">
        <v>345</v>
      </c>
      <c r="O98" s="6" t="s">
        <v>390</v>
      </c>
    </row>
    <row r="99" spans="2:15" x14ac:dyDescent="0.25">
      <c r="B99" t="s">
        <v>173</v>
      </c>
      <c r="C99" t="s">
        <v>31</v>
      </c>
      <c r="E99">
        <v>0</v>
      </c>
      <c r="F99">
        <v>16</v>
      </c>
      <c r="G99">
        <v>0</v>
      </c>
      <c r="H99">
        <v>4</v>
      </c>
      <c r="J99" s="6" t="s">
        <v>39</v>
      </c>
      <c r="K99" t="s">
        <v>40</v>
      </c>
      <c r="L99" t="s">
        <v>12</v>
      </c>
      <c r="M99" s="6" t="s">
        <v>344</v>
      </c>
      <c r="N99" s="6" t="s">
        <v>345</v>
      </c>
      <c r="O99" s="6" t="s">
        <v>390</v>
      </c>
    </row>
    <row r="100" spans="2:15" x14ac:dyDescent="0.25">
      <c r="B100" t="s">
        <v>174</v>
      </c>
      <c r="C100" t="s">
        <v>18</v>
      </c>
      <c r="D100">
        <v>2020</v>
      </c>
      <c r="E100">
        <v>16.8</v>
      </c>
      <c r="F100">
        <v>24</v>
      </c>
      <c r="G100">
        <v>4</v>
      </c>
      <c r="H100">
        <v>4</v>
      </c>
      <c r="J100" s="6" t="s">
        <v>112</v>
      </c>
      <c r="L100" t="s">
        <v>12</v>
      </c>
      <c r="M100" s="6" t="s">
        <v>347</v>
      </c>
      <c r="N100" s="6" t="s">
        <v>348</v>
      </c>
      <c r="O100" s="6" t="s">
        <v>429</v>
      </c>
    </row>
    <row r="101" spans="2:15" x14ac:dyDescent="0.25">
      <c r="B101" t="s">
        <v>432</v>
      </c>
      <c r="C101" t="s">
        <v>48</v>
      </c>
      <c r="D101">
        <v>2022</v>
      </c>
      <c r="E101">
        <v>45</v>
      </c>
      <c r="F101">
        <v>45</v>
      </c>
      <c r="G101">
        <v>8</v>
      </c>
      <c r="H101">
        <v>8</v>
      </c>
      <c r="J101" s="6" t="s">
        <v>383</v>
      </c>
      <c r="K101" t="s">
        <v>19</v>
      </c>
      <c r="L101" t="s">
        <v>12</v>
      </c>
      <c r="M101" s="6" t="s">
        <v>370</v>
      </c>
      <c r="N101" s="6" t="s">
        <v>370</v>
      </c>
      <c r="O101" s="6" t="s">
        <v>406</v>
      </c>
    </row>
    <row r="102" spans="2:15" x14ac:dyDescent="0.25">
      <c r="B102" t="s">
        <v>177</v>
      </c>
      <c r="C102" t="s">
        <v>48</v>
      </c>
      <c r="E102">
        <v>24</v>
      </c>
      <c r="F102">
        <v>30</v>
      </c>
      <c r="H102">
        <v>8</v>
      </c>
      <c r="J102" s="6" t="s">
        <v>178</v>
      </c>
      <c r="K102" t="s">
        <v>179</v>
      </c>
      <c r="L102" t="s">
        <v>12</v>
      </c>
      <c r="M102" s="6" t="s">
        <v>370</v>
      </c>
      <c r="N102" s="6" t="s">
        <v>370</v>
      </c>
      <c r="O102" s="6" t="s">
        <v>406</v>
      </c>
    </row>
    <row r="103" spans="2:15" x14ac:dyDescent="0.25">
      <c r="B103" t="s">
        <v>180</v>
      </c>
      <c r="C103" t="s">
        <v>31</v>
      </c>
      <c r="E103">
        <v>6</v>
      </c>
      <c r="F103">
        <v>6</v>
      </c>
      <c r="G103">
        <v>2</v>
      </c>
      <c r="H103">
        <v>3</v>
      </c>
      <c r="J103" s="6" t="s">
        <v>181</v>
      </c>
      <c r="L103" t="s">
        <v>12</v>
      </c>
      <c r="M103" s="6" t="s">
        <v>344</v>
      </c>
      <c r="N103" s="6" t="s">
        <v>345</v>
      </c>
      <c r="O103" s="6" t="s">
        <v>390</v>
      </c>
    </row>
    <row r="104" spans="2:15" x14ac:dyDescent="0.25">
      <c r="B104" t="s">
        <v>433</v>
      </c>
      <c r="C104" t="s">
        <v>14</v>
      </c>
      <c r="D104">
        <v>2022</v>
      </c>
      <c r="E104">
        <v>140</v>
      </c>
      <c r="F104">
        <v>154</v>
      </c>
      <c r="G104">
        <v>22</v>
      </c>
      <c r="H104">
        <v>22</v>
      </c>
      <c r="J104" s="6" t="s">
        <v>439</v>
      </c>
      <c r="L104" t="s">
        <v>12</v>
      </c>
      <c r="M104" s="6" t="s">
        <v>357</v>
      </c>
      <c r="N104" s="6" t="s">
        <v>358</v>
      </c>
      <c r="O104" s="6" t="s">
        <v>411</v>
      </c>
    </row>
    <row r="105" spans="2:15" x14ac:dyDescent="0.25">
      <c r="B105" t="s">
        <v>434</v>
      </c>
      <c r="C105" t="s">
        <v>31</v>
      </c>
      <c r="E105">
        <v>0</v>
      </c>
      <c r="F105">
        <v>40</v>
      </c>
      <c r="G105">
        <v>9</v>
      </c>
      <c r="H105">
        <v>14</v>
      </c>
      <c r="J105" s="6" t="s">
        <v>135</v>
      </c>
      <c r="L105" t="s">
        <v>12</v>
      </c>
      <c r="M105" s="6" t="s">
        <v>357</v>
      </c>
      <c r="N105" s="6" t="s">
        <v>358</v>
      </c>
      <c r="O105" s="6" t="s">
        <v>411</v>
      </c>
    </row>
    <row r="106" spans="2:15" x14ac:dyDescent="0.25">
      <c r="B106" t="s">
        <v>182</v>
      </c>
      <c r="C106" t="s">
        <v>90</v>
      </c>
      <c r="D106">
        <v>2019</v>
      </c>
      <c r="E106">
        <v>0</v>
      </c>
      <c r="F106">
        <v>30</v>
      </c>
      <c r="G106">
        <v>7</v>
      </c>
      <c r="H106">
        <v>7</v>
      </c>
      <c r="I106" t="s">
        <v>423</v>
      </c>
      <c r="J106" s="6" t="s">
        <v>112</v>
      </c>
      <c r="K106" t="s">
        <v>183</v>
      </c>
      <c r="L106" t="s">
        <v>12</v>
      </c>
      <c r="M106" s="6" t="s">
        <v>357</v>
      </c>
      <c r="N106" s="6" t="s">
        <v>358</v>
      </c>
      <c r="O106" s="6" t="s">
        <v>411</v>
      </c>
    </row>
    <row r="107" spans="2:15" x14ac:dyDescent="0.25">
      <c r="B107" t="s">
        <v>184</v>
      </c>
      <c r="C107" t="s">
        <v>90</v>
      </c>
      <c r="D107">
        <v>2019</v>
      </c>
      <c r="E107">
        <v>0</v>
      </c>
      <c r="F107">
        <v>23</v>
      </c>
      <c r="G107">
        <v>5</v>
      </c>
      <c r="H107">
        <v>5</v>
      </c>
      <c r="I107" t="s">
        <v>423</v>
      </c>
      <c r="J107" s="6" t="s">
        <v>112</v>
      </c>
      <c r="K107" t="s">
        <v>185</v>
      </c>
      <c r="L107" t="s">
        <v>12</v>
      </c>
      <c r="M107" s="6" t="s">
        <v>357</v>
      </c>
      <c r="N107" s="6" t="s">
        <v>358</v>
      </c>
      <c r="O107" s="6" t="s">
        <v>411</v>
      </c>
    </row>
    <row r="108" spans="2:15" x14ac:dyDescent="0.25">
      <c r="B108" t="s">
        <v>186</v>
      </c>
      <c r="C108" t="s">
        <v>62</v>
      </c>
      <c r="D108">
        <v>2022</v>
      </c>
      <c r="E108">
        <v>21.5</v>
      </c>
      <c r="F108">
        <v>25</v>
      </c>
      <c r="G108">
        <v>5</v>
      </c>
      <c r="H108">
        <v>5</v>
      </c>
      <c r="J108" s="6" t="s">
        <v>106</v>
      </c>
      <c r="K108" t="s">
        <v>107</v>
      </c>
      <c r="L108" t="s">
        <v>12</v>
      </c>
      <c r="M108" s="6" t="s">
        <v>357</v>
      </c>
      <c r="N108" s="6" t="s">
        <v>358</v>
      </c>
      <c r="O108" s="6" t="s">
        <v>411</v>
      </c>
    </row>
    <row r="109" spans="2:15" x14ac:dyDescent="0.25">
      <c r="B109" t="s">
        <v>187</v>
      </c>
      <c r="C109" t="s">
        <v>90</v>
      </c>
      <c r="D109">
        <v>2019</v>
      </c>
      <c r="E109">
        <v>27</v>
      </c>
      <c r="F109">
        <v>27</v>
      </c>
      <c r="G109">
        <v>6</v>
      </c>
      <c r="H109">
        <v>6</v>
      </c>
      <c r="I109" t="s">
        <v>423</v>
      </c>
      <c r="J109" s="6" t="s">
        <v>112</v>
      </c>
      <c r="K109" t="s">
        <v>113</v>
      </c>
      <c r="L109" t="s">
        <v>12</v>
      </c>
      <c r="M109" s="6" t="s">
        <v>363</v>
      </c>
      <c r="N109" s="6" t="s">
        <v>364</v>
      </c>
      <c r="O109" s="6" t="s">
        <v>430</v>
      </c>
    </row>
    <row r="110" spans="2:15" x14ac:dyDescent="0.25">
      <c r="B110" t="s">
        <v>188</v>
      </c>
      <c r="C110" t="s">
        <v>62</v>
      </c>
      <c r="D110">
        <v>2022</v>
      </c>
      <c r="H110">
        <v>9</v>
      </c>
      <c r="J110" s="6" t="s">
        <v>143</v>
      </c>
      <c r="K110" t="s">
        <v>89</v>
      </c>
      <c r="L110" t="s">
        <v>12</v>
      </c>
      <c r="M110" s="6" t="s">
        <v>362</v>
      </c>
      <c r="N110" s="6" t="s">
        <v>362</v>
      </c>
      <c r="O110" s="6" t="s">
        <v>396</v>
      </c>
    </row>
    <row r="111" spans="2:15" x14ac:dyDescent="0.25">
      <c r="B111" t="s">
        <v>189</v>
      </c>
      <c r="C111" t="s">
        <v>48</v>
      </c>
      <c r="D111">
        <v>2022</v>
      </c>
      <c r="E111">
        <v>110</v>
      </c>
      <c r="F111">
        <v>110</v>
      </c>
      <c r="G111">
        <v>19</v>
      </c>
      <c r="H111">
        <v>22</v>
      </c>
      <c r="J111" s="6" t="s">
        <v>190</v>
      </c>
      <c r="K111" t="s">
        <v>98</v>
      </c>
      <c r="L111" t="s">
        <v>12</v>
      </c>
      <c r="M111" s="6" t="s">
        <v>362</v>
      </c>
      <c r="N111" s="6" t="s">
        <v>362</v>
      </c>
      <c r="O111" s="6" t="s">
        <v>396</v>
      </c>
    </row>
    <row r="112" spans="2:15" x14ac:dyDescent="0.25">
      <c r="B112" t="s">
        <v>191</v>
      </c>
      <c r="C112" t="s">
        <v>62</v>
      </c>
      <c r="D112">
        <v>2024</v>
      </c>
      <c r="E112">
        <v>30</v>
      </c>
      <c r="F112">
        <v>40</v>
      </c>
      <c r="G112">
        <v>6</v>
      </c>
      <c r="H112">
        <v>6</v>
      </c>
      <c r="J112" s="6" t="s">
        <v>404</v>
      </c>
      <c r="K112" t="s">
        <v>107</v>
      </c>
      <c r="L112" t="s">
        <v>12</v>
      </c>
      <c r="M112" s="6" t="s">
        <v>362</v>
      </c>
      <c r="N112" s="6" t="s">
        <v>362</v>
      </c>
      <c r="O112" s="6" t="s">
        <v>396</v>
      </c>
    </row>
    <row r="113" spans="2:15" x14ac:dyDescent="0.25">
      <c r="B113" t="s">
        <v>192</v>
      </c>
      <c r="C113" t="s">
        <v>62</v>
      </c>
      <c r="D113">
        <v>2022</v>
      </c>
      <c r="E113">
        <v>75</v>
      </c>
      <c r="F113">
        <v>100</v>
      </c>
      <c r="G113">
        <v>15</v>
      </c>
      <c r="H113">
        <v>15</v>
      </c>
      <c r="J113" s="6" t="s">
        <v>112</v>
      </c>
      <c r="K113" t="s">
        <v>113</v>
      </c>
      <c r="L113" t="s">
        <v>12</v>
      </c>
      <c r="M113" s="6" t="s">
        <v>357</v>
      </c>
      <c r="N113" s="6" t="s">
        <v>358</v>
      </c>
      <c r="O113" s="6" t="s">
        <v>411</v>
      </c>
    </row>
    <row r="114" spans="2:15" s="7" customFormat="1" x14ac:dyDescent="0.25">
      <c r="B114" t="s">
        <v>435</v>
      </c>
      <c r="C114" t="s">
        <v>31</v>
      </c>
      <c r="D114">
        <v>2024</v>
      </c>
      <c r="E114">
        <v>65</v>
      </c>
      <c r="F114">
        <v>130</v>
      </c>
      <c r="G114">
        <v>13</v>
      </c>
      <c r="H114">
        <v>13</v>
      </c>
      <c r="I114"/>
      <c r="J114" s="6" t="s">
        <v>15</v>
      </c>
      <c r="K114" t="s">
        <v>442</v>
      </c>
      <c r="L114" t="s">
        <v>12</v>
      </c>
      <c r="M114" s="6" t="s">
        <v>363</v>
      </c>
      <c r="N114" s="6" t="s">
        <v>364</v>
      </c>
      <c r="O114" s="6" t="s">
        <v>430</v>
      </c>
    </row>
    <row r="115" spans="2:15" x14ac:dyDescent="0.25">
      <c r="B115" t="s">
        <v>436</v>
      </c>
      <c r="C115" t="s">
        <v>14</v>
      </c>
      <c r="J115" s="6" t="s">
        <v>135</v>
      </c>
      <c r="L115" t="s">
        <v>12</v>
      </c>
      <c r="M115" s="6" t="s">
        <v>357</v>
      </c>
      <c r="N115" s="6" t="s">
        <v>358</v>
      </c>
      <c r="O115" s="6" t="s">
        <v>411</v>
      </c>
    </row>
    <row r="116" spans="2:15" x14ac:dyDescent="0.25">
      <c r="B116" t="s">
        <v>193</v>
      </c>
      <c r="C116" t="s">
        <v>18</v>
      </c>
      <c r="D116">
        <v>2022</v>
      </c>
      <c r="E116">
        <v>0</v>
      </c>
      <c r="F116">
        <v>31.5</v>
      </c>
      <c r="G116">
        <v>0</v>
      </c>
      <c r="H116">
        <v>7</v>
      </c>
      <c r="J116" s="6" t="s">
        <v>63</v>
      </c>
      <c r="K116" t="s">
        <v>64</v>
      </c>
      <c r="L116" t="s">
        <v>12</v>
      </c>
      <c r="M116" s="6" t="s">
        <v>357</v>
      </c>
      <c r="N116" s="6" t="s">
        <v>358</v>
      </c>
      <c r="O116" s="6" t="s">
        <v>411</v>
      </c>
    </row>
    <row r="117" spans="2:15" x14ac:dyDescent="0.25">
      <c r="B117" t="s">
        <v>194</v>
      </c>
      <c r="C117" t="s">
        <v>90</v>
      </c>
      <c r="D117">
        <v>2020</v>
      </c>
      <c r="E117">
        <v>0</v>
      </c>
      <c r="F117">
        <v>81</v>
      </c>
      <c r="G117">
        <v>18</v>
      </c>
      <c r="H117">
        <v>18</v>
      </c>
      <c r="I117" t="s">
        <v>195</v>
      </c>
      <c r="J117" s="6" t="s">
        <v>63</v>
      </c>
      <c r="K117" t="s">
        <v>64</v>
      </c>
      <c r="L117" t="s">
        <v>12</v>
      </c>
      <c r="M117" s="6" t="s">
        <v>357</v>
      </c>
      <c r="N117" s="6" t="s">
        <v>358</v>
      </c>
      <c r="O117" s="6" t="s">
        <v>411</v>
      </c>
    </row>
    <row r="118" spans="2:15" x14ac:dyDescent="0.25">
      <c r="B118" t="s">
        <v>196</v>
      </c>
      <c r="C118" t="s">
        <v>90</v>
      </c>
      <c r="E118">
        <v>0</v>
      </c>
      <c r="F118">
        <v>90</v>
      </c>
      <c r="G118">
        <v>21</v>
      </c>
      <c r="H118">
        <v>21</v>
      </c>
      <c r="I118" t="s">
        <v>440</v>
      </c>
      <c r="J118" s="6" t="s">
        <v>135</v>
      </c>
      <c r="L118" t="s">
        <v>12</v>
      </c>
      <c r="M118" s="6" t="s">
        <v>357</v>
      </c>
      <c r="N118" s="6" t="s">
        <v>358</v>
      </c>
      <c r="O118" s="6" t="s">
        <v>411</v>
      </c>
    </row>
    <row r="119" spans="2:15" x14ac:dyDescent="0.25">
      <c r="B119" t="s">
        <v>197</v>
      </c>
      <c r="C119" t="s">
        <v>18</v>
      </c>
      <c r="D119">
        <v>2022</v>
      </c>
      <c r="E119">
        <v>60</v>
      </c>
      <c r="F119">
        <v>100</v>
      </c>
      <c r="G119">
        <v>17</v>
      </c>
      <c r="H119">
        <v>17</v>
      </c>
      <c r="J119" s="6" t="s">
        <v>83</v>
      </c>
      <c r="K119" t="s">
        <v>84</v>
      </c>
      <c r="L119" t="s">
        <v>12</v>
      </c>
      <c r="M119" s="6" t="s">
        <v>357</v>
      </c>
      <c r="N119" s="6" t="s">
        <v>358</v>
      </c>
      <c r="O119" s="6" t="s">
        <v>411</v>
      </c>
    </row>
    <row r="120" spans="2:15" x14ac:dyDescent="0.25">
      <c r="B120" t="s">
        <v>198</v>
      </c>
      <c r="C120" t="s">
        <v>62</v>
      </c>
      <c r="E120">
        <v>0</v>
      </c>
      <c r="F120">
        <v>63</v>
      </c>
      <c r="G120">
        <v>19</v>
      </c>
      <c r="H120">
        <v>19</v>
      </c>
      <c r="J120" s="6" t="s">
        <v>441</v>
      </c>
      <c r="L120" t="s">
        <v>12</v>
      </c>
      <c r="M120" s="6" t="s">
        <v>357</v>
      </c>
      <c r="N120" s="6" t="s">
        <v>358</v>
      </c>
      <c r="O120" s="6" t="s">
        <v>411</v>
      </c>
    </row>
    <row r="121" spans="2:15" x14ac:dyDescent="0.25">
      <c r="B121" t="s">
        <v>437</v>
      </c>
      <c r="C121" t="s">
        <v>18</v>
      </c>
      <c r="E121">
        <v>0</v>
      </c>
      <c r="F121">
        <v>136</v>
      </c>
      <c r="G121">
        <v>41</v>
      </c>
      <c r="H121">
        <v>41</v>
      </c>
      <c r="J121" s="6" t="s">
        <v>135</v>
      </c>
      <c r="L121" t="s">
        <v>12</v>
      </c>
      <c r="M121" s="6" t="s">
        <v>357</v>
      </c>
      <c r="N121" s="6" t="s">
        <v>358</v>
      </c>
      <c r="O121" s="6" t="s">
        <v>411</v>
      </c>
    </row>
    <row r="122" spans="2:15" x14ac:dyDescent="0.25">
      <c r="B122" t="s">
        <v>438</v>
      </c>
      <c r="C122" s="6" t="s">
        <v>31</v>
      </c>
      <c r="D122">
        <v>2025</v>
      </c>
      <c r="E122">
        <v>125</v>
      </c>
      <c r="F122">
        <v>200</v>
      </c>
      <c r="G122">
        <v>25</v>
      </c>
      <c r="H122">
        <v>29</v>
      </c>
      <c r="J122" s="6" t="s">
        <v>106</v>
      </c>
      <c r="K122" t="s">
        <v>107</v>
      </c>
      <c r="L122" t="s">
        <v>12</v>
      </c>
      <c r="M122" s="6" t="s">
        <v>360</v>
      </c>
      <c r="N122" s="6" t="s">
        <v>361</v>
      </c>
      <c r="O122" s="6" t="s">
        <v>385</v>
      </c>
    </row>
    <row r="123" spans="2:15" x14ac:dyDescent="0.25">
      <c r="B123" t="s">
        <v>199</v>
      </c>
      <c r="C123" t="s">
        <v>18</v>
      </c>
      <c r="D123">
        <v>2021</v>
      </c>
      <c r="E123">
        <v>40</v>
      </c>
      <c r="F123">
        <v>45</v>
      </c>
      <c r="G123">
        <v>8</v>
      </c>
      <c r="H123">
        <v>8</v>
      </c>
      <c r="J123" s="6" t="s">
        <v>393</v>
      </c>
      <c r="K123" s="23" t="s">
        <v>394</v>
      </c>
      <c r="L123" t="s">
        <v>12</v>
      </c>
      <c r="M123" s="6" t="s">
        <v>344</v>
      </c>
      <c r="N123" s="6" t="s">
        <v>345</v>
      </c>
      <c r="O123" s="6" t="s">
        <v>390</v>
      </c>
    </row>
    <row r="124" spans="2:15" x14ac:dyDescent="0.25">
      <c r="B124" t="s">
        <v>200</v>
      </c>
      <c r="C124" t="s">
        <v>90</v>
      </c>
      <c r="D124">
        <v>2021</v>
      </c>
      <c r="E124">
        <v>0</v>
      </c>
      <c r="F124">
        <v>30</v>
      </c>
      <c r="G124">
        <v>9</v>
      </c>
      <c r="H124">
        <v>9</v>
      </c>
      <c r="I124" t="s">
        <v>440</v>
      </c>
      <c r="J124" s="6" t="s">
        <v>112</v>
      </c>
      <c r="K124" t="s">
        <v>113</v>
      </c>
      <c r="L124" t="s">
        <v>12</v>
      </c>
      <c r="M124" s="6" t="s">
        <v>357</v>
      </c>
      <c r="N124" s="6" t="s">
        <v>358</v>
      </c>
      <c r="O124" s="6" t="s">
        <v>411</v>
      </c>
    </row>
    <row r="125" spans="2:15" x14ac:dyDescent="0.25">
      <c r="B125" t="s">
        <v>201</v>
      </c>
      <c r="C125" t="s">
        <v>14</v>
      </c>
      <c r="G125">
        <v>0</v>
      </c>
      <c r="H125">
        <v>12</v>
      </c>
      <c r="J125" s="6" t="s">
        <v>202</v>
      </c>
      <c r="L125" t="s">
        <v>12</v>
      </c>
      <c r="M125" s="6" t="s">
        <v>386</v>
      </c>
      <c r="N125" s="6" t="s">
        <v>343</v>
      </c>
      <c r="O125" s="6" t="s">
        <v>387</v>
      </c>
    </row>
    <row r="126" spans="2:15" s="7" customFormat="1" x14ac:dyDescent="0.25">
      <c r="B126" t="s">
        <v>203</v>
      </c>
      <c r="C126" t="s">
        <v>50</v>
      </c>
      <c r="D126">
        <v>2022</v>
      </c>
      <c r="E126">
        <v>125</v>
      </c>
      <c r="F126">
        <v>150</v>
      </c>
      <c r="G126">
        <v>23</v>
      </c>
      <c r="H126">
        <v>26</v>
      </c>
      <c r="I126"/>
      <c r="J126" s="6" t="s">
        <v>45</v>
      </c>
      <c r="K126" t="s">
        <v>46</v>
      </c>
      <c r="L126" t="s">
        <v>12</v>
      </c>
      <c r="M126" s="6" t="s">
        <v>344</v>
      </c>
      <c r="N126" s="6" t="s">
        <v>345</v>
      </c>
      <c r="O126" s="6" t="s">
        <v>390</v>
      </c>
    </row>
    <row r="127" spans="2:15" s="6" customFormat="1" x14ac:dyDescent="0.25">
      <c r="B127" t="s">
        <v>204</v>
      </c>
      <c r="C127" t="s">
        <v>18</v>
      </c>
      <c r="D127"/>
      <c r="E127">
        <v>24</v>
      </c>
      <c r="F127">
        <v>24</v>
      </c>
      <c r="G127">
        <v>8</v>
      </c>
      <c r="H127">
        <v>8</v>
      </c>
      <c r="I127"/>
      <c r="J127" s="6" t="s">
        <v>211</v>
      </c>
      <c r="K127" t="s">
        <v>205</v>
      </c>
      <c r="L127" t="s">
        <v>12</v>
      </c>
      <c r="M127" s="6" t="s">
        <v>344</v>
      </c>
      <c r="N127" s="6" t="s">
        <v>345</v>
      </c>
      <c r="O127" s="6" t="s">
        <v>390</v>
      </c>
    </row>
    <row r="128" spans="2:15" s="7" customFormat="1" x14ac:dyDescent="0.25">
      <c r="B128" t="s">
        <v>206</v>
      </c>
      <c r="C128" t="s">
        <v>62</v>
      </c>
      <c r="D128"/>
      <c r="E128">
        <v>0</v>
      </c>
      <c r="F128">
        <v>1.3</v>
      </c>
      <c r="G128">
        <v>0</v>
      </c>
      <c r="H128">
        <v>1</v>
      </c>
      <c r="I128"/>
      <c r="J128" s="6" t="s">
        <v>207</v>
      </c>
      <c r="K128"/>
      <c r="L128" t="s">
        <v>12</v>
      </c>
      <c r="M128" s="6" t="s">
        <v>344</v>
      </c>
      <c r="N128" s="6" t="s">
        <v>345</v>
      </c>
      <c r="O128" s="6" t="s">
        <v>390</v>
      </c>
    </row>
    <row r="129" spans="2:15" x14ac:dyDescent="0.25">
      <c r="B129" t="s">
        <v>208</v>
      </c>
      <c r="C129" t="s">
        <v>18</v>
      </c>
      <c r="E129">
        <v>16.5</v>
      </c>
      <c r="F129">
        <v>16.5</v>
      </c>
      <c r="G129">
        <v>5</v>
      </c>
      <c r="H129">
        <v>5</v>
      </c>
      <c r="J129" s="6" t="s">
        <v>71</v>
      </c>
      <c r="K129" t="s">
        <v>66</v>
      </c>
      <c r="L129" t="s">
        <v>12</v>
      </c>
      <c r="M129" s="6" t="s">
        <v>344</v>
      </c>
      <c r="N129" s="6" t="s">
        <v>345</v>
      </c>
      <c r="O129" s="6" t="s">
        <v>390</v>
      </c>
    </row>
    <row r="130" spans="2:15" x14ac:dyDescent="0.25">
      <c r="B130" t="s">
        <v>209</v>
      </c>
      <c r="C130" t="s">
        <v>18</v>
      </c>
      <c r="D130">
        <v>2020</v>
      </c>
      <c r="H130">
        <v>8</v>
      </c>
      <c r="J130" s="6" t="s">
        <v>143</v>
      </c>
      <c r="K130" t="s">
        <v>89</v>
      </c>
      <c r="L130" t="s">
        <v>12</v>
      </c>
      <c r="M130" s="6" t="s">
        <v>363</v>
      </c>
      <c r="N130" s="6" t="s">
        <v>364</v>
      </c>
      <c r="O130" s="6" t="s">
        <v>430</v>
      </c>
    </row>
    <row r="131" spans="2:15" x14ac:dyDescent="0.25">
      <c r="B131" t="s">
        <v>443</v>
      </c>
      <c r="C131" t="s">
        <v>14</v>
      </c>
      <c r="F131">
        <v>42</v>
      </c>
      <c r="H131">
        <v>6</v>
      </c>
      <c r="J131" s="6" t="s">
        <v>444</v>
      </c>
      <c r="L131" t="s">
        <v>12</v>
      </c>
      <c r="M131" s="6" t="s">
        <v>357</v>
      </c>
      <c r="N131" s="6" t="s">
        <v>358</v>
      </c>
      <c r="O131" s="6" t="s">
        <v>411</v>
      </c>
    </row>
    <row r="132" spans="2:15" x14ac:dyDescent="0.25">
      <c r="B132" t="s">
        <v>210</v>
      </c>
      <c r="C132" t="s">
        <v>62</v>
      </c>
      <c r="E132">
        <v>0</v>
      </c>
      <c r="F132">
        <v>51</v>
      </c>
      <c r="G132">
        <v>17</v>
      </c>
      <c r="H132">
        <v>17</v>
      </c>
      <c r="J132" s="6" t="s">
        <v>211</v>
      </c>
      <c r="K132" t="s">
        <v>212</v>
      </c>
      <c r="L132" t="s">
        <v>12</v>
      </c>
      <c r="M132" s="6" t="s">
        <v>386</v>
      </c>
      <c r="N132" s="6" t="s">
        <v>343</v>
      </c>
      <c r="O132" s="6" t="s">
        <v>387</v>
      </c>
    </row>
    <row r="133" spans="2:15" x14ac:dyDescent="0.25">
      <c r="B133" t="s">
        <v>213</v>
      </c>
      <c r="C133" t="s">
        <v>18</v>
      </c>
      <c r="D133">
        <v>2022</v>
      </c>
      <c r="E133">
        <v>29.4</v>
      </c>
      <c r="F133">
        <v>29.4</v>
      </c>
      <c r="G133">
        <v>7</v>
      </c>
      <c r="H133">
        <v>7</v>
      </c>
      <c r="J133" s="6" t="s">
        <v>97</v>
      </c>
      <c r="K133" t="s">
        <v>98</v>
      </c>
      <c r="L133" t="s">
        <v>12</v>
      </c>
      <c r="M133" s="6" t="s">
        <v>355</v>
      </c>
      <c r="N133" s="6" t="s">
        <v>356</v>
      </c>
      <c r="O133" s="6" t="s">
        <v>397</v>
      </c>
    </row>
    <row r="134" spans="2:15" x14ac:dyDescent="0.25">
      <c r="B134" t="s">
        <v>214</v>
      </c>
      <c r="C134" t="s">
        <v>62</v>
      </c>
      <c r="D134">
        <v>2022</v>
      </c>
      <c r="E134">
        <v>0</v>
      </c>
      <c r="F134">
        <v>131</v>
      </c>
      <c r="G134">
        <v>0</v>
      </c>
      <c r="H134">
        <v>29</v>
      </c>
      <c r="J134" s="6" t="s">
        <v>153</v>
      </c>
      <c r="K134" t="s">
        <v>215</v>
      </c>
      <c r="L134" t="s">
        <v>12</v>
      </c>
      <c r="M134" s="6" t="s">
        <v>351</v>
      </c>
      <c r="N134" s="6" t="s">
        <v>352</v>
      </c>
      <c r="O134" s="6" t="s">
        <v>445</v>
      </c>
    </row>
    <row r="135" spans="2:15" x14ac:dyDescent="0.25">
      <c r="B135" t="s">
        <v>216</v>
      </c>
      <c r="C135" t="s">
        <v>18</v>
      </c>
      <c r="D135">
        <v>2020</v>
      </c>
      <c r="E135">
        <v>29.4</v>
      </c>
      <c r="F135">
        <v>29.4</v>
      </c>
      <c r="G135">
        <v>7</v>
      </c>
      <c r="H135">
        <v>7</v>
      </c>
      <c r="I135" t="s">
        <v>21</v>
      </c>
      <c r="J135" s="6" t="s">
        <v>464</v>
      </c>
      <c r="K135" t="s">
        <v>217</v>
      </c>
      <c r="L135" t="s">
        <v>12</v>
      </c>
      <c r="M135" s="6" t="s">
        <v>360</v>
      </c>
      <c r="N135" s="6" t="s">
        <v>361</v>
      </c>
      <c r="O135" s="6" t="s">
        <v>385</v>
      </c>
    </row>
    <row r="136" spans="2:15" x14ac:dyDescent="0.25">
      <c r="B136" t="s">
        <v>218</v>
      </c>
      <c r="C136" t="s">
        <v>62</v>
      </c>
      <c r="D136">
        <v>2021</v>
      </c>
      <c r="E136">
        <v>130</v>
      </c>
      <c r="F136">
        <v>170</v>
      </c>
      <c r="G136">
        <v>31</v>
      </c>
      <c r="H136">
        <v>31</v>
      </c>
      <c r="J136" s="6" t="s">
        <v>219</v>
      </c>
      <c r="K136" t="s">
        <v>98</v>
      </c>
      <c r="L136" t="s">
        <v>12</v>
      </c>
      <c r="M136" s="6" t="s">
        <v>362</v>
      </c>
      <c r="N136" s="6" t="s">
        <v>362</v>
      </c>
      <c r="O136" s="6" t="s">
        <v>396</v>
      </c>
    </row>
    <row r="137" spans="2:15" x14ac:dyDescent="0.25">
      <c r="B137" t="s">
        <v>220</v>
      </c>
      <c r="C137" t="s">
        <v>62</v>
      </c>
      <c r="D137">
        <v>2022</v>
      </c>
      <c r="E137">
        <v>42</v>
      </c>
      <c r="F137">
        <v>54</v>
      </c>
      <c r="G137">
        <v>14</v>
      </c>
      <c r="H137">
        <v>14</v>
      </c>
      <c r="J137" s="6" t="s">
        <v>221</v>
      </c>
      <c r="L137" t="s">
        <v>12</v>
      </c>
      <c r="M137" s="6" t="s">
        <v>362</v>
      </c>
      <c r="N137" s="6" t="s">
        <v>362</v>
      </c>
      <c r="O137" s="6" t="s">
        <v>396</v>
      </c>
    </row>
    <row r="138" spans="2:15" x14ac:dyDescent="0.25">
      <c r="B138" t="s">
        <v>222</v>
      </c>
      <c r="C138" t="s">
        <v>31</v>
      </c>
      <c r="E138">
        <v>200</v>
      </c>
      <c r="F138">
        <v>400</v>
      </c>
      <c r="G138">
        <v>25</v>
      </c>
      <c r="H138">
        <v>50</v>
      </c>
      <c r="J138" s="6" t="s">
        <v>97</v>
      </c>
      <c r="K138" t="s">
        <v>98</v>
      </c>
      <c r="L138" t="s">
        <v>52</v>
      </c>
      <c r="M138" s="6" t="s">
        <v>362</v>
      </c>
      <c r="N138" s="6" t="s">
        <v>362</v>
      </c>
      <c r="O138" s="6" t="s">
        <v>396</v>
      </c>
    </row>
    <row r="139" spans="2:15" x14ac:dyDescent="0.25">
      <c r="B139" t="s">
        <v>223</v>
      </c>
      <c r="C139" t="s">
        <v>62</v>
      </c>
      <c r="D139">
        <v>2022</v>
      </c>
      <c r="E139">
        <v>8</v>
      </c>
      <c r="F139">
        <v>19</v>
      </c>
      <c r="G139">
        <v>2</v>
      </c>
      <c r="H139">
        <v>2</v>
      </c>
      <c r="J139" s="6" t="s">
        <v>97</v>
      </c>
      <c r="K139" t="s">
        <v>98</v>
      </c>
      <c r="L139" t="s">
        <v>12</v>
      </c>
      <c r="M139" s="6" t="s">
        <v>362</v>
      </c>
      <c r="N139" s="6" t="s">
        <v>362</v>
      </c>
      <c r="O139" s="6" t="s">
        <v>396</v>
      </c>
    </row>
    <row r="140" spans="2:15" x14ac:dyDescent="0.25">
      <c r="B140" t="s">
        <v>224</v>
      </c>
      <c r="C140" t="s">
        <v>18</v>
      </c>
      <c r="E140">
        <v>72</v>
      </c>
      <c r="F140">
        <v>110</v>
      </c>
      <c r="G140">
        <v>0</v>
      </c>
      <c r="H140">
        <v>22</v>
      </c>
      <c r="J140" s="6" t="s">
        <v>22</v>
      </c>
      <c r="K140" t="s">
        <v>23</v>
      </c>
      <c r="L140" t="s">
        <v>12</v>
      </c>
      <c r="M140" s="6" t="s">
        <v>386</v>
      </c>
      <c r="N140" s="6" t="s">
        <v>343</v>
      </c>
      <c r="O140" s="6" t="s">
        <v>387</v>
      </c>
    </row>
    <row r="141" spans="2:15" x14ac:dyDescent="0.25">
      <c r="B141" s="6" t="s">
        <v>225</v>
      </c>
      <c r="C141" t="s">
        <v>62</v>
      </c>
      <c r="E141">
        <v>0</v>
      </c>
      <c r="G141">
        <v>22</v>
      </c>
      <c r="H141">
        <v>22</v>
      </c>
      <c r="J141" s="6" t="s">
        <v>446</v>
      </c>
      <c r="L141" t="s">
        <v>12</v>
      </c>
      <c r="M141" s="6" t="s">
        <v>344</v>
      </c>
      <c r="N141" s="6" t="s">
        <v>345</v>
      </c>
      <c r="O141" s="6" t="s">
        <v>390</v>
      </c>
    </row>
    <row r="142" spans="2:15" x14ac:dyDescent="0.25">
      <c r="B142" t="s">
        <v>226</v>
      </c>
      <c r="C142" t="s">
        <v>62</v>
      </c>
      <c r="E142">
        <v>0</v>
      </c>
      <c r="F142">
        <v>65</v>
      </c>
      <c r="G142">
        <v>15</v>
      </c>
      <c r="H142">
        <v>15</v>
      </c>
      <c r="J142" s="6" t="s">
        <v>54</v>
      </c>
      <c r="K142" s="23" t="s">
        <v>55</v>
      </c>
      <c r="L142" t="s">
        <v>12</v>
      </c>
      <c r="M142" s="6" t="s">
        <v>344</v>
      </c>
      <c r="N142" s="6" t="s">
        <v>345</v>
      </c>
      <c r="O142" s="6" t="s">
        <v>390</v>
      </c>
    </row>
    <row r="143" spans="2:15" x14ac:dyDescent="0.25">
      <c r="B143" t="s">
        <v>227</v>
      </c>
      <c r="C143" t="s">
        <v>18</v>
      </c>
      <c r="E143">
        <v>24</v>
      </c>
      <c r="F143">
        <v>24</v>
      </c>
      <c r="G143">
        <v>8</v>
      </c>
      <c r="H143">
        <v>8</v>
      </c>
      <c r="J143" s="6" t="s">
        <v>39</v>
      </c>
      <c r="K143" t="s">
        <v>40</v>
      </c>
      <c r="L143" t="s">
        <v>12</v>
      </c>
      <c r="M143" s="6" t="s">
        <v>344</v>
      </c>
      <c r="N143" s="6" t="s">
        <v>345</v>
      </c>
      <c r="O143" s="6" t="s">
        <v>390</v>
      </c>
    </row>
    <row r="144" spans="2:15" x14ac:dyDescent="0.25">
      <c r="B144" t="s">
        <v>228</v>
      </c>
      <c r="C144" t="s">
        <v>18</v>
      </c>
      <c r="E144">
        <v>0</v>
      </c>
      <c r="F144">
        <v>200</v>
      </c>
      <c r="G144">
        <v>33</v>
      </c>
      <c r="H144">
        <v>33</v>
      </c>
      <c r="J144" s="6" t="s">
        <v>211</v>
      </c>
      <c r="K144" t="s">
        <v>229</v>
      </c>
      <c r="L144" t="s">
        <v>12</v>
      </c>
      <c r="M144" s="6" t="s">
        <v>344</v>
      </c>
      <c r="N144" s="6" t="s">
        <v>345</v>
      </c>
      <c r="O144" s="6" t="s">
        <v>390</v>
      </c>
    </row>
    <row r="145" spans="2:15" x14ac:dyDescent="0.25">
      <c r="B145" t="s">
        <v>230</v>
      </c>
      <c r="C145" t="s">
        <v>36</v>
      </c>
      <c r="D145">
        <v>2022</v>
      </c>
      <c r="E145">
        <v>30</v>
      </c>
      <c r="F145">
        <v>45</v>
      </c>
      <c r="G145">
        <v>5</v>
      </c>
      <c r="H145">
        <v>10</v>
      </c>
      <c r="I145" t="s">
        <v>102</v>
      </c>
      <c r="J145" s="6" t="s">
        <v>103</v>
      </c>
      <c r="K145" t="s">
        <v>104</v>
      </c>
      <c r="L145" t="s">
        <v>12</v>
      </c>
      <c r="M145" s="6" t="s">
        <v>344</v>
      </c>
      <c r="N145" s="6" t="s">
        <v>345</v>
      </c>
      <c r="O145" s="6" t="s">
        <v>390</v>
      </c>
    </row>
    <row r="146" spans="2:15" x14ac:dyDescent="0.25">
      <c r="B146" t="s">
        <v>231</v>
      </c>
      <c r="C146" t="s">
        <v>90</v>
      </c>
      <c r="D146">
        <v>2021</v>
      </c>
      <c r="E146">
        <v>91</v>
      </c>
      <c r="F146">
        <v>91</v>
      </c>
      <c r="G146">
        <v>19</v>
      </c>
      <c r="H146">
        <v>19</v>
      </c>
      <c r="I146" t="s">
        <v>72</v>
      </c>
      <c r="J146" s="6" t="s">
        <v>22</v>
      </c>
      <c r="K146" t="s">
        <v>23</v>
      </c>
      <c r="L146" t="s">
        <v>12</v>
      </c>
      <c r="M146" s="6" t="s">
        <v>344</v>
      </c>
      <c r="N146" s="6" t="s">
        <v>345</v>
      </c>
      <c r="O146" s="6" t="s">
        <v>390</v>
      </c>
    </row>
    <row r="147" spans="2:15" x14ac:dyDescent="0.25">
      <c r="B147" t="s">
        <v>232</v>
      </c>
      <c r="C147" t="s">
        <v>90</v>
      </c>
      <c r="D147">
        <v>2020</v>
      </c>
      <c r="E147">
        <v>21.8</v>
      </c>
      <c r="F147">
        <v>21.8</v>
      </c>
      <c r="G147">
        <v>5</v>
      </c>
      <c r="H147">
        <v>5</v>
      </c>
      <c r="I147" t="s">
        <v>233</v>
      </c>
      <c r="J147" s="6" t="s">
        <v>106</v>
      </c>
      <c r="K147" t="s">
        <v>107</v>
      </c>
      <c r="L147" t="s">
        <v>12</v>
      </c>
      <c r="M147" s="6" t="s">
        <v>344</v>
      </c>
      <c r="N147" s="6" t="s">
        <v>345</v>
      </c>
      <c r="O147" s="6" t="s">
        <v>390</v>
      </c>
    </row>
    <row r="148" spans="2:15" x14ac:dyDescent="0.25">
      <c r="B148" t="s">
        <v>234</v>
      </c>
      <c r="C148" t="s">
        <v>90</v>
      </c>
      <c r="E148">
        <v>23</v>
      </c>
      <c r="F148">
        <v>85</v>
      </c>
      <c r="G148">
        <v>9</v>
      </c>
      <c r="H148">
        <v>10</v>
      </c>
      <c r="J148" s="6" t="s">
        <v>39</v>
      </c>
      <c r="K148" t="s">
        <v>40</v>
      </c>
      <c r="L148" t="s">
        <v>12</v>
      </c>
      <c r="M148" s="6" t="s">
        <v>344</v>
      </c>
      <c r="N148" s="6" t="s">
        <v>345</v>
      </c>
      <c r="O148" s="6" t="s">
        <v>390</v>
      </c>
    </row>
    <row r="149" spans="2:15" x14ac:dyDescent="0.25">
      <c r="B149" t="s">
        <v>235</v>
      </c>
      <c r="C149" t="s">
        <v>31</v>
      </c>
      <c r="E149">
        <v>0</v>
      </c>
      <c r="F149">
        <v>20</v>
      </c>
      <c r="G149">
        <v>0</v>
      </c>
      <c r="H149">
        <v>5</v>
      </c>
      <c r="J149" s="6" t="s">
        <v>39</v>
      </c>
      <c r="K149" t="s">
        <v>40</v>
      </c>
      <c r="L149" t="s">
        <v>12</v>
      </c>
      <c r="M149" s="6" t="s">
        <v>344</v>
      </c>
      <c r="N149" s="6" t="s">
        <v>345</v>
      </c>
      <c r="O149" s="6" t="s">
        <v>390</v>
      </c>
    </row>
    <row r="150" spans="2:15" x14ac:dyDescent="0.25">
      <c r="B150" t="s">
        <v>236</v>
      </c>
      <c r="C150" t="s">
        <v>18</v>
      </c>
      <c r="D150">
        <v>2021</v>
      </c>
      <c r="E150">
        <v>42</v>
      </c>
      <c r="F150">
        <v>50</v>
      </c>
      <c r="G150">
        <v>10</v>
      </c>
      <c r="H150">
        <v>10</v>
      </c>
      <c r="J150" s="6" t="s">
        <v>97</v>
      </c>
      <c r="K150" t="s">
        <v>98</v>
      </c>
      <c r="L150" t="s">
        <v>12</v>
      </c>
      <c r="M150" s="6" t="s">
        <v>344</v>
      </c>
      <c r="N150" s="6" t="s">
        <v>345</v>
      </c>
      <c r="O150" s="6" t="s">
        <v>390</v>
      </c>
    </row>
    <row r="151" spans="2:15" x14ac:dyDescent="0.25">
      <c r="B151" t="s">
        <v>237</v>
      </c>
      <c r="C151" t="s">
        <v>62</v>
      </c>
      <c r="D151">
        <v>2022</v>
      </c>
      <c r="E151">
        <v>85</v>
      </c>
      <c r="F151">
        <v>88</v>
      </c>
      <c r="G151">
        <v>16</v>
      </c>
      <c r="H151">
        <v>16</v>
      </c>
      <c r="J151" s="6" t="s">
        <v>238</v>
      </c>
      <c r="K151" t="s">
        <v>239</v>
      </c>
      <c r="L151" t="s">
        <v>12</v>
      </c>
      <c r="M151" s="6" t="s">
        <v>344</v>
      </c>
      <c r="N151" s="6" t="s">
        <v>345</v>
      </c>
      <c r="O151" s="6" t="s">
        <v>390</v>
      </c>
    </row>
    <row r="152" spans="2:15" x14ac:dyDescent="0.25">
      <c r="B152" t="s">
        <v>240</v>
      </c>
      <c r="C152" t="s">
        <v>31</v>
      </c>
      <c r="E152">
        <v>200</v>
      </c>
      <c r="F152">
        <v>400</v>
      </c>
      <c r="G152">
        <v>25</v>
      </c>
      <c r="H152">
        <v>50</v>
      </c>
      <c r="J152" s="6" t="s">
        <v>97</v>
      </c>
      <c r="K152" t="s">
        <v>98</v>
      </c>
      <c r="L152" t="s">
        <v>52</v>
      </c>
      <c r="M152" s="6" t="s">
        <v>344</v>
      </c>
      <c r="N152" s="6" t="s">
        <v>345</v>
      </c>
      <c r="O152" s="6" t="s">
        <v>390</v>
      </c>
    </row>
    <row r="153" spans="2:15" x14ac:dyDescent="0.25">
      <c r="B153" t="s">
        <v>241</v>
      </c>
      <c r="C153" t="s">
        <v>62</v>
      </c>
      <c r="E153">
        <v>0</v>
      </c>
      <c r="F153">
        <v>42</v>
      </c>
      <c r="G153">
        <v>0</v>
      </c>
      <c r="H153">
        <v>14</v>
      </c>
      <c r="J153" s="6" t="s">
        <v>242</v>
      </c>
      <c r="K153" s="23" t="s">
        <v>243</v>
      </c>
      <c r="L153" t="s">
        <v>12</v>
      </c>
      <c r="M153" s="6" t="s">
        <v>344</v>
      </c>
      <c r="N153" s="6" t="s">
        <v>345</v>
      </c>
      <c r="O153" s="6" t="s">
        <v>390</v>
      </c>
    </row>
    <row r="154" spans="2:15" x14ac:dyDescent="0.25">
      <c r="B154" t="s">
        <v>244</v>
      </c>
      <c r="C154" t="s">
        <v>36</v>
      </c>
      <c r="E154">
        <v>30</v>
      </c>
      <c r="F154">
        <v>75</v>
      </c>
      <c r="G154">
        <v>10</v>
      </c>
      <c r="H154">
        <v>15</v>
      </c>
      <c r="J154" s="6" t="s">
        <v>97</v>
      </c>
      <c r="K154" t="s">
        <v>98</v>
      </c>
      <c r="L154" t="s">
        <v>12</v>
      </c>
      <c r="M154" s="6" t="s">
        <v>344</v>
      </c>
      <c r="N154" s="6" t="s">
        <v>345</v>
      </c>
      <c r="O154" s="6" t="s">
        <v>390</v>
      </c>
    </row>
    <row r="155" spans="2:15" x14ac:dyDescent="0.25">
      <c r="B155" t="s">
        <v>245</v>
      </c>
      <c r="C155" t="s">
        <v>18</v>
      </c>
      <c r="E155">
        <v>18</v>
      </c>
      <c r="F155">
        <v>30</v>
      </c>
      <c r="G155">
        <v>6</v>
      </c>
      <c r="H155">
        <v>6</v>
      </c>
      <c r="I155" t="s">
        <v>246</v>
      </c>
      <c r="J155" s="6" t="s">
        <v>39</v>
      </c>
      <c r="K155" t="s">
        <v>40</v>
      </c>
      <c r="L155" t="s">
        <v>12</v>
      </c>
      <c r="M155" s="6" t="s">
        <v>344</v>
      </c>
      <c r="N155" s="6" t="s">
        <v>345</v>
      </c>
      <c r="O155" s="6" t="s">
        <v>390</v>
      </c>
    </row>
    <row r="156" spans="2:15" x14ac:dyDescent="0.25">
      <c r="B156" t="s">
        <v>247</v>
      </c>
      <c r="C156" t="s">
        <v>62</v>
      </c>
      <c r="E156">
        <v>18</v>
      </c>
      <c r="F156">
        <v>30</v>
      </c>
      <c r="G156">
        <v>0</v>
      </c>
      <c r="H156">
        <v>6</v>
      </c>
      <c r="J156" s="6" t="s">
        <v>39</v>
      </c>
      <c r="K156" t="s">
        <v>248</v>
      </c>
      <c r="L156" t="s">
        <v>12</v>
      </c>
      <c r="M156" s="6" t="s">
        <v>344</v>
      </c>
      <c r="N156" s="6" t="s">
        <v>345</v>
      </c>
      <c r="O156" s="6" t="s">
        <v>390</v>
      </c>
    </row>
    <row r="157" spans="2:15" x14ac:dyDescent="0.25">
      <c r="B157" t="s">
        <v>249</v>
      </c>
      <c r="C157" t="s">
        <v>62</v>
      </c>
      <c r="E157">
        <v>0</v>
      </c>
      <c r="F157">
        <v>350</v>
      </c>
      <c r="G157">
        <v>0</v>
      </c>
      <c r="H157">
        <v>72</v>
      </c>
      <c r="J157" s="6" t="s">
        <v>250</v>
      </c>
      <c r="K157" t="s">
        <v>251</v>
      </c>
      <c r="L157" t="s">
        <v>52</v>
      </c>
      <c r="M157" s="6" t="s">
        <v>344</v>
      </c>
      <c r="N157" s="6" t="s">
        <v>345</v>
      </c>
      <c r="O157" s="6" t="s">
        <v>390</v>
      </c>
    </row>
    <row r="158" spans="2:15" x14ac:dyDescent="0.25">
      <c r="B158" t="s">
        <v>252</v>
      </c>
      <c r="C158" t="s">
        <v>31</v>
      </c>
      <c r="E158">
        <v>10</v>
      </c>
      <c r="F158">
        <v>10</v>
      </c>
      <c r="G158">
        <v>4</v>
      </c>
      <c r="H158">
        <v>4</v>
      </c>
      <c r="J158" s="6" t="s">
        <v>253</v>
      </c>
      <c r="L158" t="s">
        <v>12</v>
      </c>
      <c r="M158" s="6" t="s">
        <v>344</v>
      </c>
      <c r="N158" s="6" t="s">
        <v>345</v>
      </c>
      <c r="O158" s="6" t="s">
        <v>390</v>
      </c>
    </row>
    <row r="159" spans="2:15" x14ac:dyDescent="0.25">
      <c r="B159" t="s">
        <v>254</v>
      </c>
      <c r="C159" t="s">
        <v>36</v>
      </c>
      <c r="E159">
        <v>24</v>
      </c>
      <c r="F159">
        <v>55</v>
      </c>
      <c r="G159">
        <v>8</v>
      </c>
      <c r="H159">
        <v>11</v>
      </c>
      <c r="J159" s="6" t="s">
        <v>97</v>
      </c>
      <c r="K159" t="s">
        <v>98</v>
      </c>
      <c r="L159" t="s">
        <v>12</v>
      </c>
      <c r="M159" s="6" t="s">
        <v>344</v>
      </c>
      <c r="N159" s="6" t="s">
        <v>345</v>
      </c>
      <c r="O159" s="6" t="s">
        <v>390</v>
      </c>
    </row>
    <row r="160" spans="2:15" x14ac:dyDescent="0.25">
      <c r="B160" t="s">
        <v>255</v>
      </c>
      <c r="C160" t="s">
        <v>31</v>
      </c>
      <c r="D160">
        <v>2020</v>
      </c>
      <c r="E160">
        <v>18</v>
      </c>
      <c r="F160">
        <v>24</v>
      </c>
      <c r="G160">
        <v>6</v>
      </c>
      <c r="H160">
        <v>6</v>
      </c>
      <c r="J160" s="6" t="s">
        <v>81</v>
      </c>
      <c r="K160" s="23" t="s">
        <v>82</v>
      </c>
      <c r="L160" t="s">
        <v>12</v>
      </c>
      <c r="M160" s="6" t="s">
        <v>349</v>
      </c>
      <c r="N160" s="6" t="s">
        <v>350</v>
      </c>
      <c r="O160" s="6" t="s">
        <v>410</v>
      </c>
    </row>
    <row r="161" spans="2:15" x14ac:dyDescent="0.25">
      <c r="B161" t="s">
        <v>256</v>
      </c>
      <c r="C161" t="s">
        <v>48</v>
      </c>
      <c r="D161">
        <v>2021</v>
      </c>
      <c r="E161">
        <v>30</v>
      </c>
      <c r="F161">
        <v>44</v>
      </c>
      <c r="G161">
        <v>7</v>
      </c>
      <c r="H161">
        <v>7</v>
      </c>
      <c r="J161" s="6" t="s">
        <v>175</v>
      </c>
      <c r="K161" t="s">
        <v>176</v>
      </c>
      <c r="L161" t="s">
        <v>12</v>
      </c>
      <c r="M161" s="6" t="s">
        <v>386</v>
      </c>
      <c r="N161" s="6" t="s">
        <v>343</v>
      </c>
      <c r="O161" s="6" t="s">
        <v>387</v>
      </c>
    </row>
    <row r="162" spans="2:15" x14ac:dyDescent="0.25">
      <c r="B162" t="s">
        <v>257</v>
      </c>
      <c r="C162" t="s">
        <v>18</v>
      </c>
      <c r="D162">
        <v>2021</v>
      </c>
      <c r="E162" s="6">
        <v>27.5</v>
      </c>
      <c r="F162">
        <v>30</v>
      </c>
      <c r="G162">
        <v>5</v>
      </c>
      <c r="H162">
        <v>5</v>
      </c>
      <c r="I162" t="s">
        <v>102</v>
      </c>
      <c r="J162" s="6" t="s">
        <v>103</v>
      </c>
      <c r="K162" t="s">
        <v>104</v>
      </c>
      <c r="L162" t="s">
        <v>12</v>
      </c>
      <c r="M162" s="6" t="s">
        <v>360</v>
      </c>
      <c r="N162" s="6" t="s">
        <v>361</v>
      </c>
      <c r="O162" s="6" t="s">
        <v>385</v>
      </c>
    </row>
    <row r="163" spans="2:15" x14ac:dyDescent="0.25">
      <c r="B163" t="s">
        <v>258</v>
      </c>
      <c r="C163" t="s">
        <v>18</v>
      </c>
      <c r="D163">
        <v>2022</v>
      </c>
      <c r="E163">
        <v>29</v>
      </c>
      <c r="F163">
        <v>29</v>
      </c>
      <c r="G163">
        <v>7</v>
      </c>
      <c r="H163">
        <v>7</v>
      </c>
      <c r="J163" s="6" t="s">
        <v>453</v>
      </c>
      <c r="K163" t="s">
        <v>69</v>
      </c>
      <c r="L163" t="s">
        <v>12</v>
      </c>
      <c r="M163" s="6" t="s">
        <v>360</v>
      </c>
      <c r="N163" s="6" t="s">
        <v>361</v>
      </c>
      <c r="O163" s="6" t="s">
        <v>385</v>
      </c>
    </row>
    <row r="164" spans="2:15" x14ac:dyDescent="0.25">
      <c r="B164" s="6" t="s">
        <v>259</v>
      </c>
      <c r="C164" t="s">
        <v>31</v>
      </c>
      <c r="E164">
        <v>42</v>
      </c>
      <c r="F164">
        <v>45</v>
      </c>
      <c r="G164">
        <v>0</v>
      </c>
      <c r="H164">
        <v>7</v>
      </c>
      <c r="J164" s="6" t="s">
        <v>454</v>
      </c>
      <c r="L164" t="s">
        <v>12</v>
      </c>
      <c r="M164" s="6" t="s">
        <v>362</v>
      </c>
      <c r="N164" s="6" t="s">
        <v>362</v>
      </c>
      <c r="O164" s="6" t="s">
        <v>396</v>
      </c>
    </row>
    <row r="165" spans="2:15" x14ac:dyDescent="0.25">
      <c r="B165" t="s">
        <v>260</v>
      </c>
      <c r="C165" t="s">
        <v>48</v>
      </c>
      <c r="E165">
        <v>45</v>
      </c>
      <c r="F165">
        <v>85</v>
      </c>
      <c r="G165">
        <v>15</v>
      </c>
      <c r="H165">
        <v>17</v>
      </c>
      <c r="J165" s="6" t="s">
        <v>211</v>
      </c>
      <c r="K165" t="s">
        <v>229</v>
      </c>
      <c r="L165" t="s">
        <v>12</v>
      </c>
      <c r="M165" s="6" t="s">
        <v>386</v>
      </c>
      <c r="N165" s="6" t="s">
        <v>343</v>
      </c>
      <c r="O165" s="6" t="s">
        <v>387</v>
      </c>
    </row>
    <row r="166" spans="2:15" x14ac:dyDescent="0.25">
      <c r="B166" t="s">
        <v>261</v>
      </c>
      <c r="C166" t="s">
        <v>62</v>
      </c>
      <c r="E166">
        <v>0</v>
      </c>
      <c r="F166">
        <v>32</v>
      </c>
      <c r="G166">
        <v>0</v>
      </c>
      <c r="H166">
        <v>8</v>
      </c>
      <c r="J166" s="6" t="s">
        <v>39</v>
      </c>
      <c r="K166" t="s">
        <v>40</v>
      </c>
      <c r="L166" t="s">
        <v>12</v>
      </c>
      <c r="M166" s="6" t="s">
        <v>386</v>
      </c>
      <c r="N166" s="6" t="s">
        <v>343</v>
      </c>
      <c r="O166" s="6" t="s">
        <v>387</v>
      </c>
    </row>
    <row r="167" spans="2:15" x14ac:dyDescent="0.25">
      <c r="B167" t="s">
        <v>262</v>
      </c>
      <c r="C167" t="s">
        <v>62</v>
      </c>
      <c r="E167">
        <v>0</v>
      </c>
      <c r="F167">
        <v>30</v>
      </c>
      <c r="G167">
        <v>7</v>
      </c>
      <c r="H167">
        <v>7</v>
      </c>
      <c r="J167" s="6" t="s">
        <v>71</v>
      </c>
      <c r="K167" t="s">
        <v>66</v>
      </c>
      <c r="L167" t="s">
        <v>12</v>
      </c>
      <c r="M167" s="6" t="s">
        <v>363</v>
      </c>
      <c r="N167" s="6" t="s">
        <v>364</v>
      </c>
      <c r="O167" s="6" t="s">
        <v>430</v>
      </c>
    </row>
    <row r="168" spans="2:15" x14ac:dyDescent="0.25">
      <c r="B168" t="s">
        <v>263</v>
      </c>
      <c r="C168" t="s">
        <v>18</v>
      </c>
      <c r="E168">
        <v>10</v>
      </c>
      <c r="F168">
        <v>17</v>
      </c>
      <c r="G168">
        <v>5</v>
      </c>
      <c r="H168">
        <v>5</v>
      </c>
      <c r="J168" s="6" t="s">
        <v>264</v>
      </c>
      <c r="K168" s="23" t="s">
        <v>265</v>
      </c>
      <c r="L168" t="s">
        <v>12</v>
      </c>
      <c r="M168" s="6" t="s">
        <v>359</v>
      </c>
      <c r="N168" s="6" t="s">
        <v>359</v>
      </c>
      <c r="O168" s="6" t="s">
        <v>388</v>
      </c>
    </row>
    <row r="169" spans="2:15" x14ac:dyDescent="0.25">
      <c r="B169" t="s">
        <v>266</v>
      </c>
      <c r="C169" t="s">
        <v>18</v>
      </c>
      <c r="D169">
        <v>2020</v>
      </c>
      <c r="E169">
        <v>29.4</v>
      </c>
      <c r="F169">
        <v>29.4</v>
      </c>
      <c r="G169">
        <v>7</v>
      </c>
      <c r="H169">
        <v>7</v>
      </c>
      <c r="I169" t="s">
        <v>21</v>
      </c>
      <c r="J169" s="6" t="s">
        <v>463</v>
      </c>
      <c r="K169" t="s">
        <v>267</v>
      </c>
      <c r="L169" t="s">
        <v>12</v>
      </c>
      <c r="M169" s="6" t="s">
        <v>344</v>
      </c>
      <c r="N169" s="6" t="s">
        <v>345</v>
      </c>
      <c r="O169" s="6" t="s">
        <v>390</v>
      </c>
    </row>
    <row r="170" spans="2:15" x14ac:dyDescent="0.25">
      <c r="B170" t="s">
        <v>268</v>
      </c>
      <c r="C170" t="s">
        <v>18</v>
      </c>
      <c r="D170">
        <v>2021</v>
      </c>
      <c r="E170">
        <v>40</v>
      </c>
      <c r="F170">
        <v>45</v>
      </c>
      <c r="G170">
        <v>8</v>
      </c>
      <c r="H170">
        <v>8</v>
      </c>
      <c r="J170" s="6" t="s">
        <v>393</v>
      </c>
      <c r="K170" s="23" t="s">
        <v>394</v>
      </c>
      <c r="L170" t="s">
        <v>12</v>
      </c>
      <c r="M170" s="6" t="s">
        <v>344</v>
      </c>
      <c r="N170" s="6" t="s">
        <v>345</v>
      </c>
      <c r="O170" s="6" t="s">
        <v>390</v>
      </c>
    </row>
    <row r="171" spans="2:15" s="7" customFormat="1" x14ac:dyDescent="0.25">
      <c r="B171" t="s">
        <v>269</v>
      </c>
      <c r="C171" t="s">
        <v>18</v>
      </c>
      <c r="D171"/>
      <c r="E171">
        <v>0</v>
      </c>
      <c r="F171">
        <v>12</v>
      </c>
      <c r="G171">
        <v>4</v>
      </c>
      <c r="H171">
        <v>4</v>
      </c>
      <c r="I171"/>
      <c r="J171" s="6" t="s">
        <v>39</v>
      </c>
      <c r="K171" t="s">
        <v>40</v>
      </c>
      <c r="L171" t="s">
        <v>12</v>
      </c>
      <c r="M171" s="6" t="s">
        <v>344</v>
      </c>
      <c r="N171" s="6" t="s">
        <v>345</v>
      </c>
      <c r="O171" s="6" t="s">
        <v>390</v>
      </c>
    </row>
    <row r="172" spans="2:15" s="7" customFormat="1" x14ac:dyDescent="0.25">
      <c r="B172" t="s">
        <v>270</v>
      </c>
      <c r="C172" t="s">
        <v>18</v>
      </c>
      <c r="D172">
        <v>2021</v>
      </c>
      <c r="E172">
        <v>100</v>
      </c>
      <c r="F172">
        <v>115</v>
      </c>
      <c r="G172">
        <v>23</v>
      </c>
      <c r="H172">
        <v>23</v>
      </c>
      <c r="I172"/>
      <c r="J172" s="6" t="s">
        <v>271</v>
      </c>
      <c r="K172" t="s">
        <v>272</v>
      </c>
      <c r="L172" t="s">
        <v>12</v>
      </c>
      <c r="M172" s="6" t="s">
        <v>344</v>
      </c>
      <c r="N172" s="6" t="s">
        <v>345</v>
      </c>
      <c r="O172" s="6" t="s">
        <v>390</v>
      </c>
    </row>
    <row r="173" spans="2:15" s="7" customFormat="1" x14ac:dyDescent="0.25">
      <c r="B173" t="s">
        <v>273</v>
      </c>
      <c r="C173" t="s">
        <v>48</v>
      </c>
      <c r="D173">
        <v>2021</v>
      </c>
      <c r="E173">
        <v>24</v>
      </c>
      <c r="F173">
        <v>30</v>
      </c>
      <c r="G173">
        <v>6</v>
      </c>
      <c r="H173">
        <v>6</v>
      </c>
      <c r="I173"/>
      <c r="J173" s="6" t="s">
        <v>274</v>
      </c>
      <c r="K173" t="s">
        <v>272</v>
      </c>
      <c r="L173" t="s">
        <v>12</v>
      </c>
      <c r="M173" s="6" t="s">
        <v>344</v>
      </c>
      <c r="N173" s="6" t="s">
        <v>345</v>
      </c>
      <c r="O173" s="6" t="s">
        <v>390</v>
      </c>
    </row>
    <row r="174" spans="2:15" x14ac:dyDescent="0.25">
      <c r="B174" t="s">
        <v>275</v>
      </c>
      <c r="C174" t="s">
        <v>62</v>
      </c>
      <c r="E174">
        <v>84</v>
      </c>
      <c r="F174">
        <v>140</v>
      </c>
      <c r="G174">
        <v>0</v>
      </c>
      <c r="H174">
        <v>28</v>
      </c>
      <c r="J174" s="6" t="s">
        <v>97</v>
      </c>
      <c r="K174" t="s">
        <v>65</v>
      </c>
      <c r="L174" t="s">
        <v>12</v>
      </c>
      <c r="M174" s="6" t="s">
        <v>344</v>
      </c>
      <c r="N174" s="6" t="s">
        <v>345</v>
      </c>
      <c r="O174" s="6" t="s">
        <v>390</v>
      </c>
    </row>
    <row r="175" spans="2:15" x14ac:dyDescent="0.25">
      <c r="B175" t="s">
        <v>276</v>
      </c>
      <c r="C175" t="s">
        <v>31</v>
      </c>
      <c r="E175">
        <v>15</v>
      </c>
      <c r="F175">
        <v>25</v>
      </c>
      <c r="G175">
        <v>0</v>
      </c>
      <c r="H175">
        <v>5</v>
      </c>
      <c r="J175" s="6" t="s">
        <v>391</v>
      </c>
      <c r="K175" t="s">
        <v>65</v>
      </c>
      <c r="L175" t="s">
        <v>12</v>
      </c>
      <c r="M175" s="6" t="s">
        <v>344</v>
      </c>
      <c r="N175" s="6" t="s">
        <v>345</v>
      </c>
      <c r="O175" s="6" t="s">
        <v>390</v>
      </c>
    </row>
    <row r="176" spans="2:15" x14ac:dyDescent="0.25">
      <c r="B176" t="s">
        <v>277</v>
      </c>
      <c r="C176" t="s">
        <v>18</v>
      </c>
      <c r="D176">
        <v>2021</v>
      </c>
      <c r="E176">
        <v>48</v>
      </c>
      <c r="F176">
        <v>80</v>
      </c>
      <c r="G176">
        <v>16</v>
      </c>
      <c r="H176">
        <v>16</v>
      </c>
      <c r="J176" s="6" t="s">
        <v>97</v>
      </c>
      <c r="K176" t="s">
        <v>98</v>
      </c>
      <c r="L176" t="s">
        <v>12</v>
      </c>
      <c r="M176" s="6" t="s">
        <v>344</v>
      </c>
      <c r="N176" s="6" t="s">
        <v>345</v>
      </c>
      <c r="O176" s="6" t="s">
        <v>390</v>
      </c>
    </row>
    <row r="177" spans="2:15" x14ac:dyDescent="0.25">
      <c r="B177" t="s">
        <v>278</v>
      </c>
      <c r="C177" t="s">
        <v>18</v>
      </c>
      <c r="D177">
        <v>2021</v>
      </c>
      <c r="E177">
        <v>24</v>
      </c>
      <c r="F177">
        <v>24</v>
      </c>
      <c r="G177">
        <v>8</v>
      </c>
      <c r="H177">
        <v>8</v>
      </c>
      <c r="J177" s="6" t="s">
        <v>97</v>
      </c>
      <c r="K177" t="s">
        <v>65</v>
      </c>
      <c r="L177" t="s">
        <v>12</v>
      </c>
      <c r="M177" s="6" t="s">
        <v>344</v>
      </c>
      <c r="N177" s="6" t="s">
        <v>345</v>
      </c>
      <c r="O177" s="6" t="s">
        <v>390</v>
      </c>
    </row>
    <row r="178" spans="2:15" x14ac:dyDescent="0.25">
      <c r="B178" t="s">
        <v>279</v>
      </c>
      <c r="C178" t="s">
        <v>18</v>
      </c>
      <c r="D178">
        <v>2020</v>
      </c>
      <c r="E178">
        <v>29.4</v>
      </c>
      <c r="F178">
        <v>29.4</v>
      </c>
      <c r="G178">
        <v>7</v>
      </c>
      <c r="H178">
        <v>7</v>
      </c>
      <c r="I178" t="s">
        <v>21</v>
      </c>
      <c r="J178" s="6" t="s">
        <v>33</v>
      </c>
      <c r="K178" t="s">
        <v>280</v>
      </c>
      <c r="L178" t="s">
        <v>12</v>
      </c>
      <c r="M178" s="6" t="s">
        <v>344</v>
      </c>
      <c r="N178" s="6" t="s">
        <v>345</v>
      </c>
      <c r="O178" s="6" t="s">
        <v>390</v>
      </c>
    </row>
    <row r="179" spans="2:15" x14ac:dyDescent="0.25">
      <c r="B179" t="s">
        <v>281</v>
      </c>
      <c r="C179" t="s">
        <v>90</v>
      </c>
      <c r="D179">
        <v>2021</v>
      </c>
      <c r="E179">
        <v>117</v>
      </c>
      <c r="F179">
        <v>150</v>
      </c>
      <c r="G179">
        <v>27</v>
      </c>
      <c r="H179">
        <v>27</v>
      </c>
      <c r="J179" s="6" t="s">
        <v>71</v>
      </c>
      <c r="K179" t="s">
        <v>66</v>
      </c>
      <c r="L179" t="s">
        <v>12</v>
      </c>
      <c r="M179" s="6" t="s">
        <v>386</v>
      </c>
      <c r="N179" s="6" t="s">
        <v>343</v>
      </c>
      <c r="O179" s="6" t="s">
        <v>387</v>
      </c>
    </row>
    <row r="180" spans="2:15" x14ac:dyDescent="0.25">
      <c r="B180" t="s">
        <v>282</v>
      </c>
      <c r="C180" t="s">
        <v>62</v>
      </c>
      <c r="E180">
        <v>81</v>
      </c>
      <c r="F180">
        <v>162</v>
      </c>
      <c r="G180">
        <v>27</v>
      </c>
      <c r="H180">
        <v>27</v>
      </c>
      <c r="J180" s="6" t="s">
        <v>250</v>
      </c>
      <c r="K180" t="s">
        <v>283</v>
      </c>
      <c r="L180" t="s">
        <v>12</v>
      </c>
      <c r="M180" s="6" t="s">
        <v>386</v>
      </c>
      <c r="N180" s="6" t="s">
        <v>343</v>
      </c>
      <c r="O180" s="6" t="s">
        <v>387</v>
      </c>
    </row>
    <row r="181" spans="2:15" x14ac:dyDescent="0.25">
      <c r="B181" t="s">
        <v>447</v>
      </c>
      <c r="C181" t="s">
        <v>50</v>
      </c>
      <c r="D181">
        <v>2024</v>
      </c>
      <c r="E181">
        <v>120</v>
      </c>
      <c r="F181">
        <v>200</v>
      </c>
      <c r="G181">
        <v>24</v>
      </c>
      <c r="H181">
        <v>29</v>
      </c>
      <c r="J181" s="6" t="s">
        <v>106</v>
      </c>
      <c r="K181" t="s">
        <v>107</v>
      </c>
      <c r="L181" t="s">
        <v>12</v>
      </c>
      <c r="M181" s="6" t="s">
        <v>353</v>
      </c>
      <c r="N181" s="6" t="s">
        <v>354</v>
      </c>
      <c r="O181" s="6" t="s">
        <v>389</v>
      </c>
    </row>
    <row r="182" spans="2:15" x14ac:dyDescent="0.25">
      <c r="B182" t="s">
        <v>284</v>
      </c>
      <c r="C182" t="s">
        <v>62</v>
      </c>
      <c r="E182">
        <v>10</v>
      </c>
      <c r="F182">
        <v>12</v>
      </c>
      <c r="G182">
        <v>3</v>
      </c>
      <c r="H182">
        <v>3</v>
      </c>
      <c r="J182" s="6" t="s">
        <v>97</v>
      </c>
      <c r="K182" t="s">
        <v>98</v>
      </c>
      <c r="L182" t="s">
        <v>12</v>
      </c>
      <c r="M182" s="6" t="s">
        <v>353</v>
      </c>
      <c r="N182" s="6" t="s">
        <v>354</v>
      </c>
      <c r="O182" s="6" t="s">
        <v>389</v>
      </c>
    </row>
    <row r="183" spans="2:15" x14ac:dyDescent="0.25">
      <c r="B183" t="s">
        <v>285</v>
      </c>
      <c r="C183" t="s">
        <v>18</v>
      </c>
      <c r="D183">
        <v>2021</v>
      </c>
      <c r="E183">
        <v>29.99</v>
      </c>
      <c r="F183">
        <v>29.99</v>
      </c>
      <c r="G183">
        <v>7</v>
      </c>
      <c r="H183">
        <v>7</v>
      </c>
      <c r="J183" s="6" t="s">
        <v>106</v>
      </c>
      <c r="K183" t="s">
        <v>107</v>
      </c>
      <c r="L183" t="s">
        <v>12</v>
      </c>
      <c r="M183" s="6" t="s">
        <v>353</v>
      </c>
      <c r="N183" s="6" t="s">
        <v>354</v>
      </c>
      <c r="O183" s="6" t="s">
        <v>389</v>
      </c>
    </row>
    <row r="184" spans="2:15" x14ac:dyDescent="0.25">
      <c r="B184" t="s">
        <v>286</v>
      </c>
      <c r="C184" t="s">
        <v>62</v>
      </c>
      <c r="E184">
        <v>0</v>
      </c>
      <c r="F184">
        <v>100</v>
      </c>
      <c r="G184">
        <v>0</v>
      </c>
      <c r="H184">
        <v>20</v>
      </c>
      <c r="J184" s="6" t="s">
        <v>51</v>
      </c>
      <c r="L184" t="s">
        <v>12</v>
      </c>
      <c r="M184" s="6" t="s">
        <v>353</v>
      </c>
      <c r="N184" s="6" t="s">
        <v>354</v>
      </c>
      <c r="O184" s="6" t="s">
        <v>389</v>
      </c>
    </row>
    <row r="185" spans="2:15" x14ac:dyDescent="0.25">
      <c r="B185" t="s">
        <v>287</v>
      </c>
      <c r="C185" t="s">
        <v>62</v>
      </c>
      <c r="E185">
        <v>10</v>
      </c>
      <c r="F185">
        <v>12</v>
      </c>
      <c r="G185">
        <v>3</v>
      </c>
      <c r="H185">
        <v>3</v>
      </c>
      <c r="J185" s="6" t="s">
        <v>97</v>
      </c>
      <c r="K185" t="s">
        <v>98</v>
      </c>
      <c r="L185" t="s">
        <v>12</v>
      </c>
      <c r="M185" s="6" t="s">
        <v>353</v>
      </c>
      <c r="N185" s="6" t="s">
        <v>354</v>
      </c>
      <c r="O185" s="6" t="s">
        <v>389</v>
      </c>
    </row>
    <row r="186" spans="2:15" s="7" customFormat="1" x14ac:dyDescent="0.25">
      <c r="B186" t="s">
        <v>288</v>
      </c>
      <c r="C186" t="s">
        <v>62</v>
      </c>
      <c r="D186"/>
      <c r="E186">
        <v>36</v>
      </c>
      <c r="F186">
        <v>60</v>
      </c>
      <c r="G186">
        <v>12</v>
      </c>
      <c r="H186">
        <v>12</v>
      </c>
      <c r="I186"/>
      <c r="J186" s="6" t="s">
        <v>97</v>
      </c>
      <c r="K186" t="s">
        <v>98</v>
      </c>
      <c r="L186" t="s">
        <v>12</v>
      </c>
      <c r="M186" s="6" t="s">
        <v>353</v>
      </c>
      <c r="N186" s="6" t="s">
        <v>354</v>
      </c>
      <c r="O186" s="6" t="s">
        <v>389</v>
      </c>
    </row>
    <row r="187" spans="2:15" x14ac:dyDescent="0.25">
      <c r="B187" t="s">
        <v>289</v>
      </c>
      <c r="C187" t="s">
        <v>90</v>
      </c>
      <c r="D187">
        <v>2021</v>
      </c>
      <c r="E187">
        <v>20</v>
      </c>
      <c r="F187">
        <v>20</v>
      </c>
      <c r="G187">
        <v>4</v>
      </c>
      <c r="H187">
        <v>4</v>
      </c>
      <c r="J187" s="6" t="s">
        <v>383</v>
      </c>
      <c r="K187" t="s">
        <v>19</v>
      </c>
      <c r="L187" t="s">
        <v>12</v>
      </c>
      <c r="M187" s="6" t="s">
        <v>363</v>
      </c>
      <c r="N187" s="6" t="s">
        <v>364</v>
      </c>
      <c r="O187" s="6" t="s">
        <v>430</v>
      </c>
    </row>
    <row r="188" spans="2:15" x14ac:dyDescent="0.25">
      <c r="B188" t="s">
        <v>290</v>
      </c>
      <c r="C188" t="s">
        <v>31</v>
      </c>
      <c r="E188">
        <v>18</v>
      </c>
      <c r="F188">
        <v>24</v>
      </c>
      <c r="G188">
        <v>5</v>
      </c>
      <c r="H188">
        <v>5</v>
      </c>
      <c r="J188" s="6" t="s">
        <v>81</v>
      </c>
      <c r="K188" t="s">
        <v>82</v>
      </c>
      <c r="L188" t="s">
        <v>12</v>
      </c>
      <c r="M188" s="6" t="s">
        <v>367</v>
      </c>
      <c r="N188" s="6" t="s">
        <v>367</v>
      </c>
      <c r="O188" s="6" t="s">
        <v>459</v>
      </c>
    </row>
    <row r="189" spans="2:15" x14ac:dyDescent="0.25">
      <c r="B189" t="s">
        <v>291</v>
      </c>
      <c r="C189" t="s">
        <v>62</v>
      </c>
      <c r="D189">
        <v>2021</v>
      </c>
      <c r="E189">
        <v>0</v>
      </c>
      <c r="F189">
        <v>32</v>
      </c>
      <c r="G189">
        <v>0</v>
      </c>
      <c r="H189">
        <v>10</v>
      </c>
      <c r="J189" s="6" t="s">
        <v>292</v>
      </c>
      <c r="K189" s="23" t="s">
        <v>293</v>
      </c>
      <c r="L189" t="s">
        <v>12</v>
      </c>
      <c r="M189" s="6" t="s">
        <v>368</v>
      </c>
      <c r="N189" s="6" t="s">
        <v>369</v>
      </c>
      <c r="O189" s="6" t="s">
        <v>408</v>
      </c>
    </row>
    <row r="190" spans="2:15" x14ac:dyDescent="0.25">
      <c r="B190" t="s">
        <v>294</v>
      </c>
      <c r="C190" t="s">
        <v>18</v>
      </c>
      <c r="E190">
        <v>24</v>
      </c>
      <c r="F190">
        <v>36</v>
      </c>
      <c r="G190">
        <v>6</v>
      </c>
      <c r="H190">
        <v>6</v>
      </c>
      <c r="J190" s="6" t="s">
        <v>71</v>
      </c>
      <c r="K190" t="s">
        <v>66</v>
      </c>
      <c r="L190" t="s">
        <v>12</v>
      </c>
      <c r="M190" s="6" t="s">
        <v>386</v>
      </c>
      <c r="N190" s="6" t="s">
        <v>343</v>
      </c>
      <c r="O190" s="6" t="s">
        <v>387</v>
      </c>
    </row>
    <row r="191" spans="2:15" x14ac:dyDescent="0.25">
      <c r="B191" t="s">
        <v>295</v>
      </c>
      <c r="C191" t="s">
        <v>18</v>
      </c>
      <c r="E191">
        <v>0</v>
      </c>
      <c r="F191">
        <v>0</v>
      </c>
      <c r="G191">
        <v>3</v>
      </c>
      <c r="H191">
        <v>3</v>
      </c>
      <c r="J191" s="6" t="s">
        <v>71</v>
      </c>
      <c r="K191" t="s">
        <v>66</v>
      </c>
      <c r="L191" t="s">
        <v>12</v>
      </c>
      <c r="M191" s="6" t="s">
        <v>386</v>
      </c>
      <c r="N191" s="6" t="s">
        <v>343</v>
      </c>
      <c r="O191" s="6" t="s">
        <v>387</v>
      </c>
    </row>
    <row r="192" spans="2:15" x14ac:dyDescent="0.25">
      <c r="B192" t="s">
        <v>448</v>
      </c>
      <c r="C192" t="s">
        <v>90</v>
      </c>
      <c r="D192">
        <v>2021</v>
      </c>
      <c r="E192">
        <v>117</v>
      </c>
      <c r="F192">
        <v>117</v>
      </c>
      <c r="G192">
        <v>21</v>
      </c>
      <c r="H192">
        <v>21</v>
      </c>
      <c r="I192" t="s">
        <v>21</v>
      </c>
      <c r="J192" s="6" t="s">
        <v>83</v>
      </c>
      <c r="K192" t="s">
        <v>84</v>
      </c>
      <c r="L192" t="s">
        <v>12</v>
      </c>
      <c r="M192" s="6" t="s">
        <v>353</v>
      </c>
      <c r="N192" s="6" t="s">
        <v>354</v>
      </c>
      <c r="O192" s="6" t="s">
        <v>389</v>
      </c>
    </row>
    <row r="193" spans="2:15" x14ac:dyDescent="0.25">
      <c r="B193" t="s">
        <v>296</v>
      </c>
      <c r="C193" t="s">
        <v>126</v>
      </c>
      <c r="D193">
        <v>2022</v>
      </c>
      <c r="E193">
        <v>15</v>
      </c>
      <c r="F193">
        <v>15</v>
      </c>
      <c r="G193">
        <v>3</v>
      </c>
      <c r="H193">
        <v>3</v>
      </c>
      <c r="J193" s="6" t="s">
        <v>68</v>
      </c>
      <c r="K193" t="s">
        <v>69</v>
      </c>
      <c r="L193" t="s">
        <v>12</v>
      </c>
      <c r="M193" s="6" t="s">
        <v>353</v>
      </c>
      <c r="N193" s="6" t="s">
        <v>354</v>
      </c>
      <c r="O193" s="6" t="s">
        <v>389</v>
      </c>
    </row>
    <row r="194" spans="2:15" x14ac:dyDescent="0.25">
      <c r="B194" t="s">
        <v>297</v>
      </c>
      <c r="C194" t="s">
        <v>62</v>
      </c>
      <c r="E194">
        <v>0</v>
      </c>
      <c r="F194">
        <v>75</v>
      </c>
      <c r="G194">
        <v>25</v>
      </c>
      <c r="H194">
        <v>25</v>
      </c>
      <c r="J194" s="6" t="s">
        <v>211</v>
      </c>
      <c r="K194" t="s">
        <v>298</v>
      </c>
      <c r="L194" t="s">
        <v>12</v>
      </c>
      <c r="M194" s="6" t="s">
        <v>355</v>
      </c>
      <c r="N194" s="6" t="s">
        <v>356</v>
      </c>
      <c r="O194" s="6" t="s">
        <v>397</v>
      </c>
    </row>
    <row r="195" spans="2:15" x14ac:dyDescent="0.25">
      <c r="B195" t="s">
        <v>299</v>
      </c>
      <c r="C195" t="s">
        <v>62</v>
      </c>
      <c r="E195">
        <v>0</v>
      </c>
      <c r="F195">
        <v>123</v>
      </c>
      <c r="G195">
        <v>49</v>
      </c>
      <c r="H195">
        <v>49</v>
      </c>
      <c r="J195" s="6" t="s">
        <v>211</v>
      </c>
      <c r="K195" t="s">
        <v>300</v>
      </c>
      <c r="L195" t="s">
        <v>12</v>
      </c>
      <c r="M195" s="6" t="s">
        <v>355</v>
      </c>
      <c r="N195" s="6" t="s">
        <v>356</v>
      </c>
      <c r="O195" s="6" t="s">
        <v>397</v>
      </c>
    </row>
    <row r="196" spans="2:15" x14ac:dyDescent="0.25">
      <c r="B196" t="s">
        <v>449</v>
      </c>
      <c r="C196" t="s">
        <v>14</v>
      </c>
      <c r="D196">
        <v>2025</v>
      </c>
      <c r="E196">
        <v>300</v>
      </c>
      <c r="F196">
        <v>400</v>
      </c>
      <c r="G196">
        <v>48</v>
      </c>
      <c r="H196">
        <v>48</v>
      </c>
      <c r="J196" s="6" t="s">
        <v>71</v>
      </c>
      <c r="K196" s="8" t="s">
        <v>456</v>
      </c>
      <c r="L196" t="s">
        <v>12</v>
      </c>
      <c r="M196" s="6" t="s">
        <v>386</v>
      </c>
      <c r="N196" s="6" t="s">
        <v>343</v>
      </c>
      <c r="O196" s="6" t="s">
        <v>387</v>
      </c>
    </row>
    <row r="197" spans="2:15" x14ac:dyDescent="0.25">
      <c r="B197" t="s">
        <v>301</v>
      </c>
      <c r="C197" t="s">
        <v>62</v>
      </c>
      <c r="E197">
        <v>0</v>
      </c>
      <c r="F197">
        <v>70</v>
      </c>
      <c r="G197">
        <v>14</v>
      </c>
      <c r="H197">
        <v>14</v>
      </c>
      <c r="J197" s="6" t="s">
        <v>250</v>
      </c>
      <c r="K197" t="s">
        <v>251</v>
      </c>
      <c r="L197" t="s">
        <v>52</v>
      </c>
      <c r="M197" s="6" t="s">
        <v>386</v>
      </c>
      <c r="N197" s="6" t="s">
        <v>343</v>
      </c>
      <c r="O197" s="6" t="s">
        <v>387</v>
      </c>
    </row>
    <row r="198" spans="2:15" x14ac:dyDescent="0.25">
      <c r="B198" t="s">
        <v>450</v>
      </c>
      <c r="C198" t="s">
        <v>36</v>
      </c>
      <c r="D198">
        <v>2022</v>
      </c>
      <c r="E198">
        <v>0</v>
      </c>
      <c r="F198">
        <v>144</v>
      </c>
      <c r="G198">
        <v>8</v>
      </c>
      <c r="H198">
        <v>10</v>
      </c>
      <c r="J198" s="6" t="s">
        <v>153</v>
      </c>
      <c r="K198" t="s">
        <v>302</v>
      </c>
      <c r="L198" t="s">
        <v>12</v>
      </c>
      <c r="M198" s="6" t="s">
        <v>344</v>
      </c>
      <c r="N198" s="6" t="s">
        <v>345</v>
      </c>
      <c r="O198" s="6" t="s">
        <v>390</v>
      </c>
    </row>
    <row r="199" spans="2:15" x14ac:dyDescent="0.25">
      <c r="B199" t="s">
        <v>303</v>
      </c>
      <c r="C199" t="s">
        <v>62</v>
      </c>
      <c r="D199">
        <v>2022</v>
      </c>
      <c r="E199">
        <v>0</v>
      </c>
      <c r="F199">
        <v>189</v>
      </c>
      <c r="G199">
        <v>165</v>
      </c>
      <c r="H199">
        <v>37</v>
      </c>
      <c r="J199" s="6" t="s">
        <v>153</v>
      </c>
      <c r="K199" t="s">
        <v>304</v>
      </c>
      <c r="L199" t="s">
        <v>12</v>
      </c>
      <c r="M199" s="6" t="s">
        <v>344</v>
      </c>
      <c r="N199" s="6" t="s">
        <v>345</v>
      </c>
      <c r="O199" s="6" t="s">
        <v>390</v>
      </c>
    </row>
    <row r="200" spans="2:15" x14ac:dyDescent="0.25">
      <c r="B200" t="s">
        <v>451</v>
      </c>
      <c r="C200" t="s">
        <v>14</v>
      </c>
      <c r="D200">
        <v>2024</v>
      </c>
      <c r="E200">
        <v>100</v>
      </c>
      <c r="F200">
        <v>150</v>
      </c>
      <c r="G200">
        <v>22</v>
      </c>
      <c r="H200">
        <v>26</v>
      </c>
      <c r="J200" s="6" t="s">
        <v>106</v>
      </c>
      <c r="K200" t="s">
        <v>107</v>
      </c>
      <c r="L200" t="s">
        <v>12</v>
      </c>
      <c r="M200" s="6" t="s">
        <v>357</v>
      </c>
      <c r="N200" s="6" t="s">
        <v>358</v>
      </c>
      <c r="O200" s="6" t="s">
        <v>411</v>
      </c>
    </row>
    <row r="201" spans="2:15" x14ac:dyDescent="0.25">
      <c r="B201" t="s">
        <v>305</v>
      </c>
      <c r="C201" s="6" t="s">
        <v>62</v>
      </c>
      <c r="D201" s="6">
        <v>2025</v>
      </c>
      <c r="E201" s="6">
        <v>0</v>
      </c>
      <c r="F201" s="6">
        <v>108</v>
      </c>
      <c r="G201">
        <v>0</v>
      </c>
      <c r="H201">
        <v>18</v>
      </c>
      <c r="J201" s="6" t="s">
        <v>63</v>
      </c>
      <c r="K201" t="s">
        <v>64</v>
      </c>
      <c r="L201" t="s">
        <v>12</v>
      </c>
      <c r="M201" s="6" t="s">
        <v>357</v>
      </c>
      <c r="N201" s="6" t="s">
        <v>358</v>
      </c>
      <c r="O201" s="6" t="s">
        <v>411</v>
      </c>
    </row>
    <row r="202" spans="2:15" x14ac:dyDescent="0.25">
      <c r="B202" t="s">
        <v>306</v>
      </c>
      <c r="C202" t="s">
        <v>18</v>
      </c>
      <c r="D202">
        <v>2020</v>
      </c>
      <c r="E202">
        <v>49</v>
      </c>
      <c r="F202">
        <v>74</v>
      </c>
      <c r="G202">
        <v>12</v>
      </c>
      <c r="H202">
        <v>14</v>
      </c>
      <c r="J202" s="6" t="s">
        <v>307</v>
      </c>
      <c r="K202" t="s">
        <v>308</v>
      </c>
      <c r="L202" t="s">
        <v>12</v>
      </c>
      <c r="M202" s="6" t="s">
        <v>357</v>
      </c>
      <c r="N202" s="6" t="s">
        <v>358</v>
      </c>
      <c r="O202" s="6" t="s">
        <v>411</v>
      </c>
    </row>
    <row r="203" spans="2:15" x14ac:dyDescent="0.25">
      <c r="B203" t="s">
        <v>309</v>
      </c>
      <c r="C203" t="s">
        <v>18</v>
      </c>
      <c r="D203">
        <v>2021</v>
      </c>
      <c r="E203">
        <v>120</v>
      </c>
      <c r="F203">
        <v>135</v>
      </c>
      <c r="G203">
        <v>24</v>
      </c>
      <c r="H203">
        <v>24</v>
      </c>
      <c r="J203" s="6" t="s">
        <v>112</v>
      </c>
      <c r="K203" s="23" t="s">
        <v>457</v>
      </c>
      <c r="L203" t="s">
        <v>12</v>
      </c>
      <c r="M203" s="6" t="s">
        <v>344</v>
      </c>
      <c r="N203" s="6" t="s">
        <v>345</v>
      </c>
      <c r="O203" s="6" t="s">
        <v>390</v>
      </c>
    </row>
    <row r="204" spans="2:15" x14ac:dyDescent="0.25">
      <c r="B204" t="s">
        <v>310</v>
      </c>
      <c r="C204" t="s">
        <v>62</v>
      </c>
      <c r="D204">
        <v>2017</v>
      </c>
      <c r="E204">
        <v>25</v>
      </c>
      <c r="F204">
        <v>30</v>
      </c>
      <c r="G204">
        <v>6</v>
      </c>
      <c r="H204">
        <v>6</v>
      </c>
      <c r="J204" s="6" t="s">
        <v>71</v>
      </c>
      <c r="K204" t="s">
        <v>66</v>
      </c>
      <c r="L204" t="s">
        <v>12</v>
      </c>
      <c r="M204" s="6" t="s">
        <v>344</v>
      </c>
      <c r="N204" s="6" t="s">
        <v>345</v>
      </c>
      <c r="O204" s="6" t="s">
        <v>390</v>
      </c>
    </row>
    <row r="205" spans="2:15" s="7" customFormat="1" x14ac:dyDescent="0.25">
      <c r="B205" t="s">
        <v>311</v>
      </c>
      <c r="C205" t="s">
        <v>48</v>
      </c>
      <c r="D205">
        <v>2021</v>
      </c>
      <c r="E205">
        <v>250</v>
      </c>
      <c r="F205">
        <v>294</v>
      </c>
      <c r="G205">
        <v>42</v>
      </c>
      <c r="H205">
        <v>42</v>
      </c>
      <c r="I205"/>
      <c r="J205" s="6" t="s">
        <v>175</v>
      </c>
      <c r="K205" t="s">
        <v>176</v>
      </c>
      <c r="L205" t="s">
        <v>12</v>
      </c>
      <c r="M205" s="6" t="s">
        <v>344</v>
      </c>
      <c r="N205" s="6" t="s">
        <v>345</v>
      </c>
      <c r="O205" s="6" t="s">
        <v>390</v>
      </c>
    </row>
    <row r="206" spans="2:15" x14ac:dyDescent="0.25">
      <c r="B206" t="s">
        <v>312</v>
      </c>
      <c r="C206" t="s">
        <v>18</v>
      </c>
      <c r="E206">
        <v>18</v>
      </c>
      <c r="F206">
        <v>18</v>
      </c>
      <c r="G206">
        <v>6</v>
      </c>
      <c r="H206">
        <v>6</v>
      </c>
      <c r="J206" s="6" t="s">
        <v>455</v>
      </c>
      <c r="K206" t="s">
        <v>69</v>
      </c>
      <c r="L206" t="s">
        <v>12</v>
      </c>
      <c r="M206" s="6" t="s">
        <v>349</v>
      </c>
      <c r="N206" s="6" t="s">
        <v>350</v>
      </c>
      <c r="O206" s="6" t="s">
        <v>410</v>
      </c>
    </row>
    <row r="207" spans="2:15" x14ac:dyDescent="0.25">
      <c r="B207" t="s">
        <v>313</v>
      </c>
      <c r="C207" t="s">
        <v>62</v>
      </c>
      <c r="E207">
        <v>0</v>
      </c>
      <c r="F207">
        <v>30</v>
      </c>
      <c r="G207">
        <v>8</v>
      </c>
      <c r="H207">
        <v>8</v>
      </c>
      <c r="J207" s="6" t="s">
        <v>314</v>
      </c>
      <c r="K207" t="s">
        <v>315</v>
      </c>
      <c r="L207" t="s">
        <v>12</v>
      </c>
      <c r="M207" s="6" t="s">
        <v>355</v>
      </c>
      <c r="N207" s="6" t="s">
        <v>356</v>
      </c>
      <c r="O207" s="6" t="s">
        <v>397</v>
      </c>
    </row>
    <row r="208" spans="2:15" x14ac:dyDescent="0.25">
      <c r="B208" t="s">
        <v>452</v>
      </c>
      <c r="C208" t="s">
        <v>18</v>
      </c>
      <c r="E208">
        <v>12</v>
      </c>
      <c r="F208">
        <v>13</v>
      </c>
      <c r="G208">
        <v>3</v>
      </c>
      <c r="H208">
        <v>3</v>
      </c>
      <c r="J208" s="6" t="s">
        <v>455</v>
      </c>
      <c r="L208" t="s">
        <v>12</v>
      </c>
      <c r="M208" s="6" t="s">
        <v>360</v>
      </c>
      <c r="N208" s="6" t="s">
        <v>361</v>
      </c>
      <c r="O208" s="6" t="s">
        <v>385</v>
      </c>
    </row>
    <row r="209" spans="2:15" x14ac:dyDescent="0.25">
      <c r="B209" t="s">
        <v>316</v>
      </c>
      <c r="C209" t="s">
        <v>18</v>
      </c>
      <c r="E209">
        <v>0</v>
      </c>
      <c r="F209">
        <v>12</v>
      </c>
      <c r="G209">
        <v>4</v>
      </c>
      <c r="H209">
        <v>4</v>
      </c>
      <c r="I209" t="s">
        <v>317</v>
      </c>
      <c r="J209" s="6" t="s">
        <v>318</v>
      </c>
      <c r="L209" t="s">
        <v>12</v>
      </c>
      <c r="M209" s="6" t="s">
        <v>357</v>
      </c>
      <c r="N209" s="6" t="s">
        <v>358</v>
      </c>
      <c r="O209" s="6" t="s">
        <v>411</v>
      </c>
    </row>
    <row r="210" spans="2:15" x14ac:dyDescent="0.25">
      <c r="B210" t="s">
        <v>319</v>
      </c>
      <c r="C210" t="s">
        <v>18</v>
      </c>
      <c r="E210">
        <v>0</v>
      </c>
      <c r="F210">
        <v>9</v>
      </c>
      <c r="G210">
        <v>3</v>
      </c>
      <c r="H210">
        <v>3</v>
      </c>
      <c r="I210" t="s">
        <v>317</v>
      </c>
      <c r="J210" s="6" t="s">
        <v>318</v>
      </c>
      <c r="L210" t="s">
        <v>12</v>
      </c>
      <c r="M210" s="6" t="s">
        <v>357</v>
      </c>
      <c r="N210" s="6" t="s">
        <v>358</v>
      </c>
      <c r="O210" s="6" t="s">
        <v>411</v>
      </c>
    </row>
    <row r="211" spans="2:15" x14ac:dyDescent="0.25">
      <c r="B211" t="s">
        <v>320</v>
      </c>
      <c r="C211" t="s">
        <v>90</v>
      </c>
      <c r="D211">
        <v>2021</v>
      </c>
      <c r="F211">
        <v>30</v>
      </c>
      <c r="G211">
        <v>7</v>
      </c>
      <c r="I211" t="s">
        <v>440</v>
      </c>
      <c r="J211" s="6" t="s">
        <v>112</v>
      </c>
      <c r="K211" s="23" t="s">
        <v>458</v>
      </c>
      <c r="L211" t="s">
        <v>12</v>
      </c>
      <c r="M211" s="6" t="s">
        <v>357</v>
      </c>
      <c r="N211" s="6" t="s">
        <v>358</v>
      </c>
      <c r="O211" s="6" t="s">
        <v>411</v>
      </c>
    </row>
    <row r="212" spans="2:15" x14ac:dyDescent="0.25">
      <c r="B212" t="s">
        <v>321</v>
      </c>
      <c r="C212" t="s">
        <v>18</v>
      </c>
      <c r="D212">
        <v>2021</v>
      </c>
      <c r="E212">
        <v>0</v>
      </c>
      <c r="F212" s="6">
        <v>39.200000000000003</v>
      </c>
      <c r="G212">
        <v>0</v>
      </c>
      <c r="H212">
        <v>7</v>
      </c>
      <c r="J212" s="6" t="s">
        <v>63</v>
      </c>
      <c r="K212" t="s">
        <v>64</v>
      </c>
      <c r="L212" t="s">
        <v>12</v>
      </c>
      <c r="M212" s="6" t="s">
        <v>357</v>
      </c>
      <c r="N212" s="6" t="s">
        <v>358</v>
      </c>
      <c r="O212" s="6" t="s">
        <v>411</v>
      </c>
    </row>
    <row r="213" spans="2:15" x14ac:dyDescent="0.25">
      <c r="B213" t="s">
        <v>322</v>
      </c>
      <c r="C213" t="s">
        <v>36</v>
      </c>
      <c r="D213">
        <v>2024</v>
      </c>
      <c r="E213">
        <v>30</v>
      </c>
      <c r="F213">
        <v>75</v>
      </c>
      <c r="G213">
        <v>10</v>
      </c>
      <c r="H213">
        <v>14</v>
      </c>
      <c r="J213" s="6" t="s">
        <v>106</v>
      </c>
      <c r="K213" t="s">
        <v>107</v>
      </c>
      <c r="L213" t="s">
        <v>12</v>
      </c>
      <c r="M213" s="6" t="s">
        <v>386</v>
      </c>
      <c r="N213" s="6" t="s">
        <v>343</v>
      </c>
      <c r="O213" s="6" t="s">
        <v>387</v>
      </c>
    </row>
    <row r="214" spans="2:15" s="7" customFormat="1" x14ac:dyDescent="0.25">
      <c r="B214" t="s">
        <v>323</v>
      </c>
      <c r="C214" t="s">
        <v>48</v>
      </c>
      <c r="D214">
        <v>2023</v>
      </c>
      <c r="E214">
        <v>25</v>
      </c>
      <c r="F214"/>
      <c r="G214">
        <v>4</v>
      </c>
      <c r="H214">
        <v>4</v>
      </c>
      <c r="I214"/>
      <c r="J214" s="6" t="s">
        <v>393</v>
      </c>
      <c r="K214" s="23" t="s">
        <v>394</v>
      </c>
      <c r="L214" t="s">
        <v>12</v>
      </c>
      <c r="M214" s="6" t="s">
        <v>344</v>
      </c>
      <c r="N214" s="6" t="s">
        <v>345</v>
      </c>
      <c r="O214" s="6" t="s">
        <v>390</v>
      </c>
    </row>
    <row r="215" spans="2:15" x14ac:dyDescent="0.25">
      <c r="B215" t="s">
        <v>324</v>
      </c>
      <c r="C215" t="s">
        <v>50</v>
      </c>
      <c r="D215">
        <v>2024</v>
      </c>
      <c r="E215">
        <v>80</v>
      </c>
      <c r="F215">
        <v>120</v>
      </c>
      <c r="G215">
        <v>16</v>
      </c>
      <c r="H215">
        <v>24</v>
      </c>
      <c r="J215" s="6" t="s">
        <v>393</v>
      </c>
      <c r="K215" s="23" t="s">
        <v>394</v>
      </c>
      <c r="L215" t="s">
        <v>12</v>
      </c>
      <c r="M215" s="6" t="s">
        <v>344</v>
      </c>
      <c r="N215" s="6" t="s">
        <v>345</v>
      </c>
      <c r="O215" s="6" t="s">
        <v>390</v>
      </c>
    </row>
    <row r="216" spans="2:15" x14ac:dyDescent="0.25">
      <c r="B216" t="s">
        <v>325</v>
      </c>
      <c r="C216" t="s">
        <v>18</v>
      </c>
      <c r="D216">
        <v>2021</v>
      </c>
      <c r="E216">
        <v>40</v>
      </c>
      <c r="F216">
        <v>45</v>
      </c>
      <c r="G216">
        <v>8</v>
      </c>
      <c r="H216">
        <v>8</v>
      </c>
      <c r="J216" s="6" t="s">
        <v>393</v>
      </c>
      <c r="K216" s="23" t="s">
        <v>394</v>
      </c>
      <c r="L216" t="s">
        <v>12</v>
      </c>
      <c r="M216" s="6" t="s">
        <v>344</v>
      </c>
      <c r="N216" s="6" t="s">
        <v>345</v>
      </c>
      <c r="O216" s="6" t="s">
        <v>390</v>
      </c>
    </row>
    <row r="217" spans="2:15" x14ac:dyDescent="0.25">
      <c r="B217" t="s">
        <v>326</v>
      </c>
      <c r="C217" t="s">
        <v>14</v>
      </c>
      <c r="D217">
        <v>2022</v>
      </c>
      <c r="E217">
        <v>27</v>
      </c>
      <c r="F217">
        <v>54</v>
      </c>
      <c r="G217">
        <v>0</v>
      </c>
      <c r="H217">
        <v>9</v>
      </c>
      <c r="J217" s="6" t="s">
        <v>33</v>
      </c>
      <c r="K217" s="23" t="s">
        <v>327</v>
      </c>
      <c r="L217" t="s">
        <v>12</v>
      </c>
      <c r="M217" s="6" t="s">
        <v>344</v>
      </c>
      <c r="N217" s="6" t="s">
        <v>345</v>
      </c>
      <c r="O217" s="6" t="s">
        <v>390</v>
      </c>
    </row>
    <row r="218" spans="2:15" x14ac:dyDescent="0.25">
      <c r="B218" t="s">
        <v>328</v>
      </c>
      <c r="C218" t="s">
        <v>18</v>
      </c>
      <c r="D218">
        <v>2021</v>
      </c>
      <c r="E218">
        <v>17</v>
      </c>
      <c r="F218">
        <v>18</v>
      </c>
      <c r="G218">
        <v>4</v>
      </c>
      <c r="H218">
        <v>4</v>
      </c>
      <c r="I218" t="s">
        <v>72</v>
      </c>
      <c r="J218" s="6" t="s">
        <v>418</v>
      </c>
      <c r="K218" t="s">
        <v>69</v>
      </c>
      <c r="L218" t="s">
        <v>12</v>
      </c>
      <c r="M218" s="6" t="s">
        <v>368</v>
      </c>
      <c r="N218" s="6" t="s">
        <v>369</v>
      </c>
      <c r="O218" s="6" t="s">
        <v>408</v>
      </c>
    </row>
    <row r="219" spans="2:15" x14ac:dyDescent="0.25">
      <c r="J219" s="6"/>
    </row>
    <row r="220" spans="2:15" x14ac:dyDescent="0.25">
      <c r="J220" s="6"/>
    </row>
    <row r="221" spans="2:15" x14ac:dyDescent="0.25">
      <c r="J221" s="6"/>
    </row>
    <row r="222" spans="2:15" x14ac:dyDescent="0.25">
      <c r="J222" s="6"/>
    </row>
    <row r="223" spans="2:15" x14ac:dyDescent="0.25">
      <c r="J223" s="6"/>
    </row>
    <row r="224" spans="2:15" x14ac:dyDescent="0.25">
      <c r="J224" s="6"/>
    </row>
    <row r="225" spans="2:11" x14ac:dyDescent="0.25">
      <c r="J225" s="6"/>
    </row>
    <row r="226" spans="2:11" x14ac:dyDescent="0.25">
      <c r="J226" s="6"/>
    </row>
    <row r="227" spans="2:11" x14ac:dyDescent="0.25">
      <c r="J227" s="6"/>
    </row>
    <row r="228" spans="2:11" x14ac:dyDescent="0.25">
      <c r="J228" s="6"/>
    </row>
    <row r="229" spans="2:11" x14ac:dyDescent="0.25">
      <c r="J229" s="6"/>
    </row>
    <row r="230" spans="2:11" x14ac:dyDescent="0.25">
      <c r="J230" s="6"/>
    </row>
    <row r="231" spans="2:11" x14ac:dyDescent="0.25">
      <c r="J231" s="6"/>
    </row>
    <row r="232" spans="2:11" x14ac:dyDescent="0.25">
      <c r="J232" s="6"/>
    </row>
    <row r="233" spans="2:11" x14ac:dyDescent="0.25">
      <c r="J233" s="6"/>
    </row>
    <row r="234" spans="2:11" x14ac:dyDescent="0.25">
      <c r="J234" s="6"/>
    </row>
    <row r="235" spans="2:11" x14ac:dyDescent="0.25">
      <c r="J235" s="6"/>
    </row>
    <row r="236" spans="2:11" x14ac:dyDescent="0.25">
      <c r="J236" s="6"/>
      <c r="K236" s="23"/>
    </row>
    <row r="237" spans="2:11" x14ac:dyDescent="0.25">
      <c r="B237" s="6"/>
      <c r="J237" s="6"/>
    </row>
    <row r="238" spans="2:11" x14ac:dyDescent="0.25">
      <c r="J238" s="6"/>
      <c r="K238" s="23"/>
    </row>
    <row r="239" spans="2:11" x14ac:dyDescent="0.25">
      <c r="J239" s="6"/>
    </row>
    <row r="240" spans="2:11" x14ac:dyDescent="0.25">
      <c r="J240" s="6"/>
    </row>
    <row r="241" spans="10:11" x14ac:dyDescent="0.25">
      <c r="J241" s="6"/>
    </row>
    <row r="242" spans="10:11" x14ac:dyDescent="0.25">
      <c r="J242" s="6"/>
    </row>
    <row r="243" spans="10:11" x14ac:dyDescent="0.25">
      <c r="J243" s="6"/>
    </row>
    <row r="244" spans="10:11" x14ac:dyDescent="0.25">
      <c r="J244" s="6"/>
    </row>
    <row r="245" spans="10:11" x14ac:dyDescent="0.25">
      <c r="J245" s="6"/>
    </row>
    <row r="246" spans="10:11" x14ac:dyDescent="0.25">
      <c r="J246" s="6"/>
    </row>
    <row r="247" spans="10:11" x14ac:dyDescent="0.25">
      <c r="J247" s="6"/>
    </row>
    <row r="248" spans="10:11" x14ac:dyDescent="0.25">
      <c r="J248" s="6"/>
    </row>
    <row r="249" spans="10:11" x14ac:dyDescent="0.25">
      <c r="J249" s="6"/>
    </row>
    <row r="250" spans="10:11" x14ac:dyDescent="0.25">
      <c r="J250" s="6"/>
    </row>
    <row r="251" spans="10:11" x14ac:dyDescent="0.25">
      <c r="J251" s="6"/>
      <c r="K251" s="23"/>
    </row>
    <row r="252" spans="10:11" x14ac:dyDescent="0.25">
      <c r="J252" s="6"/>
    </row>
    <row r="253" spans="10:11" x14ac:dyDescent="0.25">
      <c r="J253" s="6"/>
    </row>
    <row r="254" spans="10:11" x14ac:dyDescent="0.25">
      <c r="J254" s="6"/>
    </row>
    <row r="255" spans="10:11" x14ac:dyDescent="0.25">
      <c r="J255" s="6"/>
    </row>
    <row r="256" spans="10:11" x14ac:dyDescent="0.25">
      <c r="J256" s="6"/>
    </row>
    <row r="257" spans="2:11" x14ac:dyDescent="0.25">
      <c r="J257" s="6"/>
    </row>
    <row r="258" spans="2:11" x14ac:dyDescent="0.25">
      <c r="J258" s="6"/>
    </row>
    <row r="259" spans="2:11" x14ac:dyDescent="0.25">
      <c r="J259" s="6"/>
    </row>
    <row r="260" spans="2:11" x14ac:dyDescent="0.25">
      <c r="J260" s="6"/>
    </row>
    <row r="261" spans="2:11" x14ac:dyDescent="0.25">
      <c r="J261" s="6"/>
      <c r="K261" s="23"/>
    </row>
    <row r="262" spans="2:11" x14ac:dyDescent="0.25">
      <c r="J262" s="6"/>
    </row>
    <row r="263" spans="2:11" x14ac:dyDescent="0.25">
      <c r="J263" s="6"/>
    </row>
    <row r="264" spans="2:11" x14ac:dyDescent="0.25">
      <c r="J264" s="6"/>
    </row>
    <row r="265" spans="2:11" x14ac:dyDescent="0.25">
      <c r="J265" s="6"/>
    </row>
    <row r="266" spans="2:11" x14ac:dyDescent="0.25">
      <c r="J266" s="6"/>
      <c r="K266" s="23"/>
    </row>
    <row r="267" spans="2:11" x14ac:dyDescent="0.25">
      <c r="J267" s="6"/>
    </row>
    <row r="268" spans="2:11" x14ac:dyDescent="0.25">
      <c r="B268" s="6"/>
      <c r="J268" s="6"/>
    </row>
    <row r="269" spans="2:11" x14ac:dyDescent="0.25">
      <c r="E269" s="6"/>
      <c r="J269" s="6"/>
    </row>
    <row r="270" spans="2:11" x14ac:dyDescent="0.25">
      <c r="J270" s="6"/>
    </row>
    <row r="271" spans="2:11" x14ac:dyDescent="0.25">
      <c r="B271" s="6"/>
      <c r="J271" s="6"/>
    </row>
    <row r="272" spans="2:11" x14ac:dyDescent="0.25">
      <c r="J272" s="6"/>
    </row>
    <row r="273" spans="2:11" x14ac:dyDescent="0.25">
      <c r="J273" s="6"/>
    </row>
    <row r="274" spans="2:11" x14ac:dyDescent="0.25">
      <c r="J274" s="6"/>
    </row>
    <row r="275" spans="2:11" x14ac:dyDescent="0.25">
      <c r="B275" s="6"/>
      <c r="J275" s="6"/>
    </row>
    <row r="276" spans="2:11" x14ac:dyDescent="0.25">
      <c r="J276" s="6"/>
    </row>
    <row r="277" spans="2:11" x14ac:dyDescent="0.25">
      <c r="B277" s="6"/>
      <c r="I277" s="6"/>
      <c r="J277" s="6"/>
    </row>
    <row r="278" spans="2:11" x14ac:dyDescent="0.25">
      <c r="J278" s="6"/>
      <c r="K278" s="23"/>
    </row>
    <row r="279" spans="2:11" x14ac:dyDescent="0.25">
      <c r="B279" s="6"/>
      <c r="J279" s="6"/>
    </row>
    <row r="280" spans="2:11" x14ac:dyDescent="0.25">
      <c r="J280" s="6"/>
    </row>
    <row r="281" spans="2:11" x14ac:dyDescent="0.25">
      <c r="J281" s="6"/>
    </row>
    <row r="282" spans="2:11" x14ac:dyDescent="0.25">
      <c r="J282" s="6"/>
      <c r="K282" s="23"/>
    </row>
    <row r="283" spans="2:11" x14ac:dyDescent="0.25">
      <c r="J283" s="6"/>
    </row>
    <row r="284" spans="2:11" x14ac:dyDescent="0.25">
      <c r="J284" s="6"/>
    </row>
    <row r="285" spans="2:11" x14ac:dyDescent="0.25">
      <c r="J285" s="6"/>
    </row>
    <row r="286" spans="2:11" x14ac:dyDescent="0.25">
      <c r="J286" s="6"/>
    </row>
    <row r="287" spans="2:11" x14ac:dyDescent="0.25">
      <c r="J287" s="6"/>
    </row>
    <row r="288" spans="2:11" x14ac:dyDescent="0.25">
      <c r="J288" s="6"/>
    </row>
    <row r="289" spans="10:10" x14ac:dyDescent="0.25">
      <c r="J289" s="6"/>
    </row>
    <row r="290" spans="10:10" x14ac:dyDescent="0.25">
      <c r="J290" s="6"/>
    </row>
    <row r="291" spans="10:10" x14ac:dyDescent="0.25">
      <c r="J291" s="6"/>
    </row>
    <row r="292" spans="10:10" x14ac:dyDescent="0.25">
      <c r="J292" s="6"/>
    </row>
    <row r="293" spans="10:10" x14ac:dyDescent="0.25">
      <c r="J293" s="6"/>
    </row>
    <row r="294" spans="10:10" x14ac:dyDescent="0.25">
      <c r="J294" s="6"/>
    </row>
    <row r="295" spans="10:10" x14ac:dyDescent="0.25">
      <c r="J295" s="6"/>
    </row>
    <row r="296" spans="10:10" x14ac:dyDescent="0.25">
      <c r="J296" s="6"/>
    </row>
    <row r="297" spans="10:10" x14ac:dyDescent="0.25">
      <c r="J297" s="6"/>
    </row>
    <row r="298" spans="10:10" x14ac:dyDescent="0.25">
      <c r="J298" s="6"/>
    </row>
    <row r="299" spans="10:10" x14ac:dyDescent="0.25">
      <c r="J299" s="6"/>
    </row>
    <row r="300" spans="10:10" x14ac:dyDescent="0.25">
      <c r="J300" s="6"/>
    </row>
    <row r="301" spans="10:10" x14ac:dyDescent="0.25">
      <c r="J301" s="6"/>
    </row>
    <row r="302" spans="10:10" x14ac:dyDescent="0.25">
      <c r="J302" s="6"/>
    </row>
    <row r="303" spans="10:10" x14ac:dyDescent="0.25">
      <c r="J303" s="6"/>
    </row>
    <row r="304" spans="10:10" x14ac:dyDescent="0.25">
      <c r="J304" s="6"/>
    </row>
    <row r="305" spans="10:11" x14ac:dyDescent="0.25">
      <c r="J305" s="6"/>
    </row>
    <row r="306" spans="10:11" x14ac:dyDescent="0.25">
      <c r="J306" s="6"/>
    </row>
    <row r="307" spans="10:11" x14ac:dyDescent="0.25">
      <c r="J307" s="6"/>
    </row>
    <row r="308" spans="10:11" x14ac:dyDescent="0.25">
      <c r="J308" s="6"/>
    </row>
    <row r="309" spans="10:11" x14ac:dyDescent="0.25">
      <c r="J309" s="6"/>
    </row>
    <row r="310" spans="10:11" x14ac:dyDescent="0.25">
      <c r="J310" s="6"/>
    </row>
    <row r="311" spans="10:11" x14ac:dyDescent="0.25">
      <c r="J311" s="6"/>
    </row>
    <row r="312" spans="10:11" x14ac:dyDescent="0.25">
      <c r="J312" s="6"/>
      <c r="K312" s="23"/>
    </row>
    <row r="313" spans="10:11" x14ac:dyDescent="0.25">
      <c r="J313" s="6"/>
    </row>
    <row r="314" spans="10:11" x14ac:dyDescent="0.25">
      <c r="J314" s="6"/>
    </row>
    <row r="315" spans="10:11" x14ac:dyDescent="0.25">
      <c r="J315" s="6"/>
    </row>
    <row r="316" spans="10:11" x14ac:dyDescent="0.25">
      <c r="J316" s="6"/>
    </row>
    <row r="317" spans="10:11" x14ac:dyDescent="0.25">
      <c r="J317" s="6"/>
    </row>
    <row r="318" spans="10:11" x14ac:dyDescent="0.25">
      <c r="J318" s="6"/>
    </row>
    <row r="319" spans="10:11" x14ac:dyDescent="0.25">
      <c r="J319" s="6"/>
    </row>
    <row r="320" spans="10:11" x14ac:dyDescent="0.25">
      <c r="J320" s="6"/>
    </row>
    <row r="321" spans="2:11" x14ac:dyDescent="0.25">
      <c r="J321" s="6"/>
    </row>
    <row r="322" spans="2:11" x14ac:dyDescent="0.25">
      <c r="J322" s="6"/>
      <c r="K322" s="8"/>
    </row>
    <row r="323" spans="2:11" x14ac:dyDescent="0.25">
      <c r="J323" s="6"/>
    </row>
    <row r="324" spans="2:11" x14ac:dyDescent="0.25">
      <c r="J324" s="6"/>
    </row>
    <row r="325" spans="2:11" x14ac:dyDescent="0.25">
      <c r="J325" s="6"/>
    </row>
    <row r="326" spans="2:11" x14ac:dyDescent="0.25">
      <c r="J326" s="6"/>
    </row>
    <row r="327" spans="2:11" x14ac:dyDescent="0.25">
      <c r="B327" s="6"/>
      <c r="J327" s="6"/>
    </row>
    <row r="328" spans="2:11" x14ac:dyDescent="0.25">
      <c r="J328" s="6"/>
    </row>
    <row r="329" spans="2:11" x14ac:dyDescent="0.25">
      <c r="J329" s="6"/>
    </row>
    <row r="330" spans="2:11" x14ac:dyDescent="0.25">
      <c r="J330" s="6"/>
    </row>
    <row r="331" spans="2:11" x14ac:dyDescent="0.25">
      <c r="E331" s="24"/>
      <c r="F331" s="24"/>
      <c r="J331" s="6"/>
    </row>
    <row r="332" spans="2:11" x14ac:dyDescent="0.25">
      <c r="C332" s="6"/>
      <c r="D332" s="6"/>
      <c r="E332" s="6"/>
      <c r="F332" s="6"/>
      <c r="J332" s="6"/>
    </row>
    <row r="333" spans="2:11" x14ac:dyDescent="0.25">
      <c r="J333" s="6"/>
    </row>
    <row r="334" spans="2:11" x14ac:dyDescent="0.25">
      <c r="J334" s="6"/>
    </row>
    <row r="335" spans="2:11" x14ac:dyDescent="0.25">
      <c r="J335" s="6"/>
      <c r="K335" s="23"/>
    </row>
    <row r="336" spans="2:11" x14ac:dyDescent="0.25">
      <c r="J336" s="6"/>
    </row>
    <row r="337" spans="2:11" x14ac:dyDescent="0.25">
      <c r="J337" s="6"/>
    </row>
    <row r="338" spans="2:11" x14ac:dyDescent="0.25">
      <c r="J338" s="6"/>
    </row>
    <row r="339" spans="2:11" x14ac:dyDescent="0.25">
      <c r="J339" s="6"/>
    </row>
    <row r="340" spans="2:11" x14ac:dyDescent="0.25">
      <c r="B340" s="6"/>
      <c r="I340" s="6"/>
      <c r="J340" s="6"/>
    </row>
    <row r="341" spans="2:11" x14ac:dyDescent="0.25">
      <c r="J341" s="6"/>
    </row>
    <row r="342" spans="2:11" x14ac:dyDescent="0.25">
      <c r="J342" s="6"/>
    </row>
    <row r="343" spans="2:11" x14ac:dyDescent="0.25">
      <c r="J343" s="6"/>
    </row>
    <row r="344" spans="2:11" x14ac:dyDescent="0.25">
      <c r="J344" s="6"/>
    </row>
    <row r="345" spans="2:11" x14ac:dyDescent="0.25">
      <c r="J345" s="6"/>
    </row>
    <row r="346" spans="2:11" x14ac:dyDescent="0.25">
      <c r="J346" s="6"/>
    </row>
    <row r="347" spans="2:11" x14ac:dyDescent="0.25">
      <c r="J347" s="6"/>
      <c r="K347" s="23"/>
    </row>
    <row r="348" spans="2:11" x14ac:dyDescent="0.25">
      <c r="F348" s="6"/>
      <c r="J348" s="6"/>
    </row>
    <row r="349" spans="2:11" x14ac:dyDescent="0.25">
      <c r="J349" s="6"/>
    </row>
    <row r="350" spans="2:11" x14ac:dyDescent="0.25">
      <c r="J350" s="6"/>
      <c r="K350" s="23"/>
    </row>
    <row r="351" spans="2:11" x14ac:dyDescent="0.25">
      <c r="J351" s="6"/>
      <c r="K351" s="25"/>
    </row>
    <row r="352" spans="2:11" x14ac:dyDescent="0.25">
      <c r="J352" s="6"/>
      <c r="K352" s="23"/>
    </row>
    <row r="353" spans="10:11" x14ac:dyDescent="0.25">
      <c r="J353" s="6"/>
      <c r="K353" s="23"/>
    </row>
    <row r="354" spans="10:11" x14ac:dyDescent="0.25">
      <c r="J354" s="6"/>
      <c r="K354" s="23"/>
    </row>
    <row r="355" spans="10:11" x14ac:dyDescent="0.25">
      <c r="J355" s="6"/>
    </row>
  </sheetData>
  <phoneticPr fontId="9" type="noConversion"/>
  <dataValidations count="2">
    <dataValidation type="list" allowBlank="1" showInputMessage="1" showErrorMessage="1" sqref="C51 C190:C191" xr:uid="{022FC21F-6F1F-4EB5-8A7D-A3715EB291E3}">
      <formula1>$D$6:$D$16</formula1>
    </dataValidation>
    <dataValidation type="list" allowBlank="1" showInputMessage="1" showErrorMessage="1" sqref="C215:C218" xr:uid="{67109B55-909E-4AD3-BBB1-226916178704}">
      <formula1>$D$4:$D$14</formula1>
    </dataValidation>
  </dataValidations>
  <hyperlinks>
    <hyperlink ref="K23" r:id="rId1" xr:uid="{16150EE2-191E-4023-9D5A-7192177D162F}"/>
    <hyperlink ref="K24" r:id="rId2" xr:uid="{016F5A60-33AB-4996-829A-DAD6E0B93298}"/>
    <hyperlink ref="K25" r:id="rId3" xr:uid="{94CF6C27-4383-4E90-8482-4D0620DB8911}"/>
    <hyperlink ref="K27" r:id="rId4" xr:uid="{295CF76E-1653-4D00-87EB-2149DD843A15}"/>
    <hyperlink ref="K42" r:id="rId5" xr:uid="{F9B63C58-91BC-4848-B95C-BDBE1F424834}"/>
    <hyperlink ref="K52" r:id="rId6" xr:uid="{8B00363F-2FF5-41FA-A2B4-3507563479E1}"/>
    <hyperlink ref="K75" r:id="rId7" xr:uid="{F768F2BC-F17B-49DA-9617-EA86B87EC37B}"/>
    <hyperlink ref="K123" r:id="rId8" xr:uid="{D70CB658-E822-4DE3-9472-51A1D209804A}"/>
    <hyperlink ref="K142" r:id="rId9" xr:uid="{9D217D1D-B46C-4C73-8E40-9E14E7BFBEAB}"/>
    <hyperlink ref="K153" r:id="rId10" xr:uid="{33E93EB2-5909-4A0D-A35B-7126CFA61AA2}"/>
    <hyperlink ref="K160" r:id="rId11" xr:uid="{FF0960AF-8F88-4D99-9CB8-E7183E16F69A}"/>
    <hyperlink ref="K168" r:id="rId12" xr:uid="{8B0CCE84-D410-4DE8-B1DE-2D70D20BFBE8}"/>
    <hyperlink ref="K170" r:id="rId13" xr:uid="{56060B88-E7CD-45EE-8E04-12F33AE52757}"/>
    <hyperlink ref="K189" r:id="rId14" xr:uid="{13D73CA1-12C9-4506-B6C1-0FB9D64732D5}"/>
    <hyperlink ref="K196" r:id="rId15" xr:uid="{E4B42007-087E-415E-9AE0-B021A1A066B2}"/>
    <hyperlink ref="K203" r:id="rId16" xr:uid="{552130B9-E764-44DB-B284-5BD990BD9CDE}"/>
    <hyperlink ref="K214" r:id="rId17" xr:uid="{FD402833-5ABC-4CDD-AC09-B7DB34621E82}"/>
    <hyperlink ref="K211" r:id="rId18" xr:uid="{43BA9ED2-63E3-4521-817E-2B89F2D3B671}"/>
    <hyperlink ref="K217" r:id="rId19" xr:uid="{ECAE3C04-27FA-4E05-944E-411985BD7DDD}"/>
    <hyperlink ref="K215" r:id="rId20" xr:uid="{AC352016-DB72-4207-A95A-76A7AA293F2B}"/>
    <hyperlink ref="K216" r:id="rId21" xr:uid="{3115FF84-FA9D-499D-98C4-99D40C7AACDB}"/>
    <hyperlink ref="K16" r:id="rId22" xr:uid="{5D05C338-E408-4CB8-BD49-0B799F6F92C0}"/>
  </hyperlinks>
  <pageMargins left="0.7" right="0.7" top="0.75" bottom="0.75" header="0.3" footer="0.3"/>
  <pageSetup orientation="portrait" r:id="rId23"/>
  <tableParts count="1">
    <tablePart r:id="rId2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DA1E-C0F8-4FC2-9377-93412B617C47}">
  <sheetPr>
    <tabColor theme="0"/>
  </sheetPr>
  <dimension ref="B3:I23"/>
  <sheetViews>
    <sheetView showGridLines="0" workbookViewId="0">
      <selection activeCell="F23" sqref="F23"/>
    </sheetView>
  </sheetViews>
  <sheetFormatPr defaultRowHeight="15" x14ac:dyDescent="0.25"/>
  <cols>
    <col min="2" max="2" width="17.85546875" bestFit="1" customWidth="1"/>
    <col min="3" max="3" width="21.140625" bestFit="1" customWidth="1"/>
    <col min="4" max="9" width="12" customWidth="1"/>
  </cols>
  <sheetData>
    <row r="3" spans="2:9" ht="15.75" x14ac:dyDescent="0.25">
      <c r="B3" s="10" t="s">
        <v>339</v>
      </c>
      <c r="C3" s="10" t="s">
        <v>340</v>
      </c>
      <c r="D3" s="11" t="s">
        <v>330</v>
      </c>
      <c r="E3" s="11" t="s">
        <v>374</v>
      </c>
      <c r="F3" s="11" t="s">
        <v>331</v>
      </c>
      <c r="G3" s="11" t="s">
        <v>375</v>
      </c>
      <c r="H3" s="11" t="s">
        <v>341</v>
      </c>
      <c r="I3" s="14" t="s">
        <v>376</v>
      </c>
    </row>
    <row r="4" spans="2:9" x14ac:dyDescent="0.25">
      <c r="B4" t="s">
        <v>344</v>
      </c>
      <c r="C4" t="s">
        <v>345</v>
      </c>
      <c r="D4" s="14">
        <v>67</v>
      </c>
      <c r="E4" s="16">
        <f>D4/D$23</f>
        <v>0.31603773584905659</v>
      </c>
      <c r="F4" s="18">
        <v>7384</v>
      </c>
      <c r="G4" s="16">
        <f>Table5[[#This Row],[MW]]/F$23</f>
        <v>0.39848893685914732</v>
      </c>
      <c r="H4" s="14">
        <v>1302</v>
      </c>
      <c r="I4" s="16">
        <f>Table5[[#This Row],[Turbines]]/H$23</f>
        <v>0.37467625899280577</v>
      </c>
    </row>
    <row r="5" spans="2:9" x14ac:dyDescent="0.25">
      <c r="B5" t="s">
        <v>357</v>
      </c>
      <c r="C5" t="s">
        <v>358</v>
      </c>
      <c r="D5" s="14">
        <v>34</v>
      </c>
      <c r="E5" s="16">
        <f t="shared" ref="E5:E23" si="0">D5/D$23</f>
        <v>0.16037735849056603</v>
      </c>
      <c r="F5" s="18">
        <v>2695</v>
      </c>
      <c r="G5" s="16">
        <f>Table5[[#This Row],[MW]]/F$23</f>
        <v>0.14543982730706961</v>
      </c>
      <c r="H5" s="14">
        <v>534</v>
      </c>
      <c r="I5" s="16">
        <f>Table5[[#This Row],[Turbines]]/H$23</f>
        <v>0.15366906474820144</v>
      </c>
    </row>
    <row r="6" spans="2:9" x14ac:dyDescent="0.25">
      <c r="B6" t="s">
        <v>353</v>
      </c>
      <c r="C6" t="s">
        <v>354</v>
      </c>
      <c r="D6" s="14">
        <v>25</v>
      </c>
      <c r="E6" s="16">
        <f t="shared" si="0"/>
        <v>0.11792452830188679</v>
      </c>
      <c r="F6" s="18">
        <v>1965</v>
      </c>
      <c r="G6" s="16">
        <f>Table5[[#This Row],[MW]]/F$23</f>
        <v>0.10604425256341068</v>
      </c>
      <c r="H6" s="14">
        <v>374</v>
      </c>
      <c r="I6" s="16">
        <f>Table5[[#This Row],[Turbines]]/H$23</f>
        <v>0.10762589928057555</v>
      </c>
    </row>
    <row r="7" spans="2:9" x14ac:dyDescent="0.25">
      <c r="B7" t="s">
        <v>360</v>
      </c>
      <c r="C7" t="s">
        <v>361</v>
      </c>
      <c r="D7" s="14">
        <v>17</v>
      </c>
      <c r="E7" s="16">
        <f t="shared" si="0"/>
        <v>8.0188679245283015E-2</v>
      </c>
      <c r="F7" s="18">
        <v>693</v>
      </c>
      <c r="G7" s="16">
        <f>Table5[[#This Row],[MW]]/F$23</f>
        <v>3.7398812736103619E-2</v>
      </c>
      <c r="H7" s="14">
        <v>191</v>
      </c>
      <c r="I7" s="16">
        <f>Table5[[#This Row],[Turbines]]/H$23</f>
        <v>5.4964028776978417E-2</v>
      </c>
    </row>
    <row r="8" spans="2:9" x14ac:dyDescent="0.25">
      <c r="B8" t="s">
        <v>342</v>
      </c>
      <c r="C8" t="s">
        <v>343</v>
      </c>
      <c r="D8" s="14">
        <v>14</v>
      </c>
      <c r="E8" s="16">
        <f t="shared" si="0"/>
        <v>6.6037735849056603E-2</v>
      </c>
      <c r="F8" s="18">
        <v>1224</v>
      </c>
      <c r="G8" s="16">
        <f>Table5[[#This Row],[MW]]/F$23</f>
        <v>6.6055045871559637E-2</v>
      </c>
      <c r="H8" s="14">
        <v>224</v>
      </c>
      <c r="I8" s="16">
        <f>Table5[[#This Row],[Turbines]]/H$23</f>
        <v>6.4460431654676256E-2</v>
      </c>
    </row>
    <row r="9" spans="2:9" x14ac:dyDescent="0.25">
      <c r="B9" t="s">
        <v>362</v>
      </c>
      <c r="C9" t="s">
        <v>362</v>
      </c>
      <c r="D9" s="14">
        <v>10</v>
      </c>
      <c r="E9" s="16">
        <f t="shared" si="0"/>
        <v>4.716981132075472E-2</v>
      </c>
      <c r="F9" s="18">
        <v>880</v>
      </c>
      <c r="G9" s="16">
        <f>Table5[[#This Row],[MW]]/F$23</f>
        <v>4.7490555855369668E-2</v>
      </c>
      <c r="H9" s="14">
        <v>149</v>
      </c>
      <c r="I9" s="16">
        <f>Table5[[#This Row],[Turbines]]/H$23</f>
        <v>4.2877697841726618E-2</v>
      </c>
    </row>
    <row r="10" spans="2:9" x14ac:dyDescent="0.25">
      <c r="B10" t="s">
        <v>346</v>
      </c>
      <c r="C10" t="s">
        <v>346</v>
      </c>
      <c r="D10" s="14">
        <v>5</v>
      </c>
      <c r="E10" s="16">
        <f t="shared" si="0"/>
        <v>2.358490566037736E-2</v>
      </c>
      <c r="F10" s="18">
        <v>976</v>
      </c>
      <c r="G10" s="16">
        <f>Table5[[#This Row],[MW]]/F$23</f>
        <v>5.2671343766864546E-2</v>
      </c>
      <c r="H10" s="14">
        <v>130</v>
      </c>
      <c r="I10" s="16">
        <f>Table5[[#This Row],[Turbines]]/H$23</f>
        <v>3.7410071942446041E-2</v>
      </c>
    </row>
    <row r="11" spans="2:9" x14ac:dyDescent="0.25">
      <c r="B11" t="s">
        <v>355</v>
      </c>
      <c r="C11" t="s">
        <v>356</v>
      </c>
      <c r="D11" s="14">
        <v>7</v>
      </c>
      <c r="E11" s="16">
        <f t="shared" si="0"/>
        <v>3.3018867924528301E-2</v>
      </c>
      <c r="F11" s="18">
        <v>1067</v>
      </c>
      <c r="G11" s="16">
        <f>Table5[[#This Row],[MW]]/F$23</f>
        <v>5.7582298974635723E-2</v>
      </c>
      <c r="H11" s="14">
        <v>229</v>
      </c>
      <c r="I11" s="16">
        <f>Table5[[#This Row],[Turbines]]/H$23</f>
        <v>6.5899280575539565E-2</v>
      </c>
    </row>
    <row r="12" spans="2:9" x14ac:dyDescent="0.25">
      <c r="B12" t="s">
        <v>371</v>
      </c>
      <c r="C12" t="s">
        <v>371</v>
      </c>
      <c r="D12" s="14">
        <v>3</v>
      </c>
      <c r="E12" s="16">
        <f t="shared" si="0"/>
        <v>1.4150943396226415E-2</v>
      </c>
      <c r="F12" s="18">
        <v>97</v>
      </c>
      <c r="G12" s="16">
        <f>Table5[[#This Row],[MW]]/F$23</f>
        <v>5.2347544522396115E-3</v>
      </c>
      <c r="H12" s="14">
        <v>21</v>
      </c>
      <c r="I12" s="16">
        <f>Table5[[#This Row],[Turbines]]/H$23</f>
        <v>6.0431654676258995E-3</v>
      </c>
    </row>
    <row r="13" spans="2:9" x14ac:dyDescent="0.25">
      <c r="B13" t="s">
        <v>349</v>
      </c>
      <c r="C13" t="s">
        <v>350</v>
      </c>
      <c r="D13" s="14">
        <v>5</v>
      </c>
      <c r="E13" s="16">
        <f t="shared" si="0"/>
        <v>2.358490566037736E-2</v>
      </c>
      <c r="F13" s="18">
        <v>108</v>
      </c>
      <c r="G13" s="16">
        <f>Table5[[#This Row],[MW]]/F$23</f>
        <v>5.8283864004317325E-3</v>
      </c>
      <c r="H13" s="14">
        <v>30</v>
      </c>
      <c r="I13" s="16">
        <f>Table5[[#This Row],[Turbines]]/H$23</f>
        <v>8.6330935251798559E-3</v>
      </c>
    </row>
    <row r="14" spans="2:9" x14ac:dyDescent="0.25">
      <c r="B14" t="s">
        <v>363</v>
      </c>
      <c r="C14" t="s">
        <v>364</v>
      </c>
      <c r="D14" s="14">
        <v>6</v>
      </c>
      <c r="E14" s="16">
        <f t="shared" si="0"/>
        <v>2.8301886792452831E-2</v>
      </c>
      <c r="F14" s="18">
        <v>323</v>
      </c>
      <c r="G14" s="16">
        <f>Table5[[#This Row],[MW]]/F$23</f>
        <v>1.743119266055046E-2</v>
      </c>
      <c r="H14" s="14">
        <v>54</v>
      </c>
      <c r="I14" s="16">
        <f>Table5[[#This Row],[Turbines]]/H$23</f>
        <v>1.553956834532374E-2</v>
      </c>
    </row>
    <row r="15" spans="2:9" x14ac:dyDescent="0.25">
      <c r="B15" t="s">
        <v>347</v>
      </c>
      <c r="C15" t="s">
        <v>348</v>
      </c>
      <c r="D15" s="14">
        <v>3</v>
      </c>
      <c r="E15" s="16">
        <f t="shared" si="0"/>
        <v>1.4150943396226415E-2</v>
      </c>
      <c r="F15" s="18">
        <v>49</v>
      </c>
      <c r="G15" s="16">
        <f>Table5[[#This Row],[MW]]/F$23</f>
        <v>2.6443604964921747E-3</v>
      </c>
      <c r="H15" s="14">
        <v>12</v>
      </c>
      <c r="I15" s="16">
        <f>Table5[[#This Row],[Turbines]]/H$23</f>
        <v>3.4532374100719426E-3</v>
      </c>
    </row>
    <row r="16" spans="2:9" x14ac:dyDescent="0.25">
      <c r="B16" t="s">
        <v>359</v>
      </c>
      <c r="C16" t="s">
        <v>359</v>
      </c>
      <c r="D16" s="14">
        <v>3</v>
      </c>
      <c r="E16" s="16">
        <f t="shared" si="0"/>
        <v>1.4150943396226415E-2</v>
      </c>
      <c r="F16" s="18">
        <v>62</v>
      </c>
      <c r="G16" s="16">
        <f>Table5[[#This Row],[MW]]/F$23</f>
        <v>3.3459255261737721E-3</v>
      </c>
      <c r="H16" s="14">
        <v>29</v>
      </c>
      <c r="I16" s="16">
        <f>Table5[[#This Row],[Turbines]]/H$23</f>
        <v>8.3453237410071948E-3</v>
      </c>
    </row>
    <row r="17" spans="2:9" x14ac:dyDescent="0.25">
      <c r="B17" t="s">
        <v>368</v>
      </c>
      <c r="C17" t="s">
        <v>369</v>
      </c>
      <c r="D17" s="14">
        <v>3</v>
      </c>
      <c r="E17" s="16">
        <f t="shared" si="0"/>
        <v>1.4150943396226415E-2</v>
      </c>
      <c r="F17" s="18">
        <v>100</v>
      </c>
      <c r="G17" s="16">
        <f>Table5[[#This Row],[MW]]/F$23</f>
        <v>5.3966540744738263E-3</v>
      </c>
      <c r="H17" s="14">
        <v>22</v>
      </c>
      <c r="I17" s="16">
        <f>Table5[[#This Row],[Turbines]]/H$23</f>
        <v>6.3309352517985614E-3</v>
      </c>
    </row>
    <row r="18" spans="2:9" x14ac:dyDescent="0.25">
      <c r="B18" t="s">
        <v>370</v>
      </c>
      <c r="C18" t="s">
        <v>370</v>
      </c>
      <c r="D18" s="14">
        <v>3</v>
      </c>
      <c r="E18" s="16">
        <f t="shared" si="0"/>
        <v>1.4150943396226415E-2</v>
      </c>
      <c r="F18" s="18">
        <v>555</v>
      </c>
      <c r="G18" s="16">
        <f>Table5[[#This Row],[MW]]/F$23</f>
        <v>2.9951430113329736E-2</v>
      </c>
      <c r="H18" s="14">
        <v>76</v>
      </c>
      <c r="I18" s="16">
        <f>Table5[[#This Row],[Turbines]]/H$23</f>
        <v>2.1870503597122302E-2</v>
      </c>
    </row>
    <row r="19" spans="2:9" x14ac:dyDescent="0.25">
      <c r="B19" t="s">
        <v>372</v>
      </c>
      <c r="C19" t="s">
        <v>373</v>
      </c>
      <c r="D19" s="14">
        <v>3</v>
      </c>
      <c r="E19" s="16">
        <f t="shared" si="0"/>
        <v>1.4150943396226415E-2</v>
      </c>
      <c r="F19" s="18">
        <v>163</v>
      </c>
      <c r="G19" s="16">
        <f>Table5[[#This Row],[MW]]/F$23</f>
        <v>8.7965461413923359E-3</v>
      </c>
      <c r="H19" s="14">
        <v>56</v>
      </c>
      <c r="I19" s="16">
        <f>Table5[[#This Row],[Turbines]]/H$23</f>
        <v>1.6115107913669064E-2</v>
      </c>
    </row>
    <row r="20" spans="2:9" x14ac:dyDescent="0.25">
      <c r="B20" t="s">
        <v>351</v>
      </c>
      <c r="C20" t="s">
        <v>352</v>
      </c>
      <c r="D20" s="14">
        <v>1</v>
      </c>
      <c r="E20" s="16">
        <f t="shared" si="0"/>
        <v>4.7169811320754715E-3</v>
      </c>
      <c r="F20" s="18">
        <v>131</v>
      </c>
      <c r="G20" s="16">
        <f>Table5[[#This Row],[MW]]/F$23</f>
        <v>7.0696168375607125E-3</v>
      </c>
      <c r="H20" s="14">
        <v>29</v>
      </c>
      <c r="I20" s="16">
        <f>Table5[[#This Row],[Turbines]]/H$23</f>
        <v>8.3453237410071948E-3</v>
      </c>
    </row>
    <row r="21" spans="2:9" x14ac:dyDescent="0.25">
      <c r="B21" t="s">
        <v>365</v>
      </c>
      <c r="C21" t="s">
        <v>366</v>
      </c>
      <c r="D21" s="14">
        <v>1</v>
      </c>
      <c r="E21" s="16">
        <f t="shared" si="0"/>
        <v>4.7169811320754715E-3</v>
      </c>
      <c r="F21" s="18">
        <v>27</v>
      </c>
      <c r="G21" s="16">
        <f>Table5[[#This Row],[MW]]/F$23</f>
        <v>1.4570966001079331E-3</v>
      </c>
      <c r="H21" s="14">
        <v>6</v>
      </c>
      <c r="I21" s="16">
        <f>Table5[[#This Row],[Turbines]]/H$23</f>
        <v>1.7266187050359713E-3</v>
      </c>
    </row>
    <row r="22" spans="2:9" x14ac:dyDescent="0.25">
      <c r="B22" t="s">
        <v>367</v>
      </c>
      <c r="C22" t="s">
        <v>367</v>
      </c>
      <c r="D22" s="14">
        <v>2</v>
      </c>
      <c r="E22" s="16">
        <f t="shared" si="0"/>
        <v>9.433962264150943E-3</v>
      </c>
      <c r="F22" s="18">
        <v>31</v>
      </c>
      <c r="G22" s="16">
        <f>Table5[[#This Row],[MW]]/F$23</f>
        <v>1.6729627630868861E-3</v>
      </c>
      <c r="H22" s="14">
        <v>7</v>
      </c>
      <c r="I22" s="16">
        <f>Table5[[#This Row],[Turbines]]/H$23</f>
        <v>2.014388489208633E-3</v>
      </c>
    </row>
    <row r="23" spans="2:9" x14ac:dyDescent="0.25">
      <c r="B23" s="9" t="s">
        <v>377</v>
      </c>
      <c r="C23" s="9" t="s">
        <v>333</v>
      </c>
      <c r="D23" s="15">
        <f t="shared" ref="D23:I23" si="1">SUBTOTAL(109,D4:D22)</f>
        <v>212</v>
      </c>
      <c r="E23" s="17">
        <f t="shared" si="0"/>
        <v>1</v>
      </c>
      <c r="F23" s="19">
        <f t="shared" si="1"/>
        <v>18530</v>
      </c>
      <c r="G23" s="17">
        <f>Table5[[#This Row],[MW]]/F$23</f>
        <v>1</v>
      </c>
      <c r="H23" s="15">
        <f t="shared" si="1"/>
        <v>3475</v>
      </c>
      <c r="I23" s="17">
        <f t="shared" si="1"/>
        <v>0.99999999999999989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83BC-7C00-4D5C-B2BB-F8952E5B5E9F}">
  <sheetPr>
    <tabColor theme="0"/>
  </sheetPr>
  <dimension ref="B3:M28"/>
  <sheetViews>
    <sheetView showGridLines="0" workbookViewId="0">
      <selection activeCell="I12" sqref="I12"/>
    </sheetView>
  </sheetViews>
  <sheetFormatPr defaultRowHeight="15" x14ac:dyDescent="0.25"/>
  <cols>
    <col min="2" max="2" width="35" customWidth="1"/>
    <col min="3" max="3" width="12.85546875" customWidth="1"/>
    <col min="4" max="5" width="12.28515625" customWidth="1"/>
    <col min="7" max="7" width="17.85546875" bestFit="1" customWidth="1"/>
    <col min="8" max="8" width="21.140625" bestFit="1" customWidth="1"/>
    <col min="9" max="13" width="12.85546875" style="14" customWidth="1"/>
    <col min="14" max="14" width="12.85546875" customWidth="1"/>
  </cols>
  <sheetData>
    <row r="3" spans="2:5" ht="15.75" x14ac:dyDescent="0.25">
      <c r="B3" s="10" t="s">
        <v>12</v>
      </c>
      <c r="C3" s="11" t="s">
        <v>330</v>
      </c>
      <c r="D3" s="11" t="s">
        <v>331</v>
      </c>
      <c r="E3" s="11" t="s">
        <v>332</v>
      </c>
    </row>
    <row r="4" spans="2:5" x14ac:dyDescent="0.25">
      <c r="B4" t="s">
        <v>90</v>
      </c>
      <c r="C4" s="12">
        <v>22</v>
      </c>
      <c r="D4" s="20">
        <v>1347</v>
      </c>
      <c r="E4" s="12">
        <v>278</v>
      </c>
    </row>
    <row r="5" spans="2:5" x14ac:dyDescent="0.25">
      <c r="B5" t="s">
        <v>18</v>
      </c>
      <c r="C5" s="12">
        <v>69</v>
      </c>
      <c r="D5" s="20">
        <v>3839</v>
      </c>
      <c r="E5" s="12">
        <v>845</v>
      </c>
    </row>
    <row r="6" spans="2:5" x14ac:dyDescent="0.25">
      <c r="B6" t="s">
        <v>62</v>
      </c>
      <c r="C6" s="12">
        <v>44</v>
      </c>
      <c r="D6" s="20">
        <v>2788</v>
      </c>
      <c r="E6" s="12">
        <v>682</v>
      </c>
    </row>
    <row r="7" spans="2:5" x14ac:dyDescent="0.25">
      <c r="B7" t="s">
        <v>126</v>
      </c>
      <c r="C7" s="12">
        <v>1</v>
      </c>
      <c r="D7" s="20">
        <v>15</v>
      </c>
      <c r="E7" s="12">
        <v>3</v>
      </c>
    </row>
    <row r="8" spans="2:5" x14ac:dyDescent="0.25">
      <c r="B8" t="s">
        <v>48</v>
      </c>
      <c r="C8" s="12">
        <v>11</v>
      </c>
      <c r="D8" s="20">
        <v>1093</v>
      </c>
      <c r="E8" s="12">
        <v>181</v>
      </c>
    </row>
    <row r="9" spans="2:5" x14ac:dyDescent="0.25">
      <c r="B9" t="s">
        <v>36</v>
      </c>
      <c r="C9" s="12">
        <v>8</v>
      </c>
      <c r="D9" s="20">
        <v>1434</v>
      </c>
      <c r="E9" s="12">
        <v>187</v>
      </c>
    </row>
    <row r="10" spans="2:5" x14ac:dyDescent="0.25">
      <c r="B10" t="s">
        <v>25</v>
      </c>
      <c r="C10" s="12">
        <v>2</v>
      </c>
      <c r="D10" s="20">
        <v>137</v>
      </c>
      <c r="E10" s="12">
        <v>32</v>
      </c>
    </row>
    <row r="11" spans="2:5" x14ac:dyDescent="0.25">
      <c r="B11" t="s">
        <v>50</v>
      </c>
      <c r="C11" s="12">
        <v>7</v>
      </c>
      <c r="D11" s="20">
        <v>1267</v>
      </c>
      <c r="E11" s="12">
        <v>194</v>
      </c>
    </row>
    <row r="12" spans="2:5" x14ac:dyDescent="0.25">
      <c r="B12" t="s">
        <v>14</v>
      </c>
      <c r="C12" s="12">
        <v>14</v>
      </c>
      <c r="D12" s="20">
        <v>2444</v>
      </c>
      <c r="E12" s="12">
        <v>392</v>
      </c>
    </row>
    <row r="13" spans="2:5" x14ac:dyDescent="0.25">
      <c r="B13" t="s">
        <v>31</v>
      </c>
      <c r="C13" s="12">
        <v>27</v>
      </c>
      <c r="D13" s="20">
        <v>1428</v>
      </c>
      <c r="E13" s="12">
        <v>315</v>
      </c>
    </row>
    <row r="14" spans="2:5" x14ac:dyDescent="0.25">
      <c r="B14" s="9" t="s">
        <v>333</v>
      </c>
      <c r="C14" s="13">
        <f>SUBTOTAL(109,C4:C13)</f>
        <v>205</v>
      </c>
      <c r="D14" s="21">
        <f>SUBTOTAL(109,D4:D13)</f>
        <v>15792</v>
      </c>
      <c r="E14" s="13">
        <f>SUBTOTAL(109,E4:E13)</f>
        <v>3109</v>
      </c>
    </row>
    <row r="15" spans="2:5" x14ac:dyDescent="0.25">
      <c r="C15" s="12"/>
      <c r="D15" s="12"/>
      <c r="E15" s="12"/>
    </row>
    <row r="16" spans="2:5" x14ac:dyDescent="0.25">
      <c r="C16" s="12"/>
      <c r="D16" s="12"/>
      <c r="E16" s="12"/>
    </row>
    <row r="17" spans="2:7" ht="15.75" x14ac:dyDescent="0.25">
      <c r="B17" s="10" t="s">
        <v>52</v>
      </c>
      <c r="C17" s="11" t="s">
        <v>330</v>
      </c>
      <c r="D17" s="11" t="s">
        <v>331</v>
      </c>
      <c r="E17" s="11" t="s">
        <v>332</v>
      </c>
    </row>
    <row r="18" spans="2:7" x14ac:dyDescent="0.25">
      <c r="B18" t="s">
        <v>62</v>
      </c>
      <c r="C18" s="12">
        <v>3</v>
      </c>
      <c r="D18" s="12">
        <v>820</v>
      </c>
      <c r="E18" s="12">
        <v>166</v>
      </c>
    </row>
    <row r="19" spans="2:7" x14ac:dyDescent="0.25">
      <c r="B19" t="s">
        <v>36</v>
      </c>
      <c r="C19" s="12">
        <v>2</v>
      </c>
      <c r="D19" s="12">
        <v>1120</v>
      </c>
      <c r="E19" s="12">
        <v>120</v>
      </c>
    </row>
    <row r="20" spans="2:7" x14ac:dyDescent="0.25">
      <c r="B20" t="s">
        <v>31</v>
      </c>
      <c r="C20" s="12">
        <v>2</v>
      </c>
      <c r="D20" s="12">
        <v>800</v>
      </c>
      <c r="E20" s="12">
        <v>100</v>
      </c>
    </row>
    <row r="21" spans="2:7" x14ac:dyDescent="0.25">
      <c r="B21" s="9" t="s">
        <v>333</v>
      </c>
      <c r="C21" s="13">
        <f>SUBTOTAL(109,C18:C20)</f>
        <v>7</v>
      </c>
      <c r="D21" s="13">
        <f>SUBTOTAL(109,D18:D20)</f>
        <v>2740</v>
      </c>
      <c r="E21" s="13">
        <f>SUBTOTAL(109,E18:E20)</f>
        <v>386</v>
      </c>
    </row>
    <row r="28" spans="2:7" x14ac:dyDescent="0.25">
      <c r="G28" s="22"/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F2644FBE63D47967407D377C8F74A" ma:contentTypeVersion="7" ma:contentTypeDescription="Create a new document." ma:contentTypeScope="" ma:versionID="abd47ebf501259731b96454146c0586d">
  <xsd:schema xmlns:xsd="http://www.w3.org/2001/XMLSchema" xmlns:xs="http://www.w3.org/2001/XMLSchema" xmlns:p="http://schemas.microsoft.com/office/2006/metadata/properties" xmlns:ns2="507d696d-5e7f-48a5-9e70-bc2875d9e56f" targetNamespace="http://schemas.microsoft.com/office/2006/metadata/properties" ma:root="true" ma:fieldsID="ea2e4aaf4eb30477ae724849cd7309f3" ns2:_="">
    <xsd:import namespace="507d696d-5e7f-48a5-9e70-bc2875d9e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8541C-E91C-4DA7-B71E-F7CDA6519304}"/>
</file>

<file path=customXml/itemProps2.xml><?xml version="1.0" encoding="utf-8"?>
<ds:datastoreItem xmlns:ds="http://schemas.openxmlformats.org/officeDocument/2006/customXml" ds:itemID="{2CAB5E26-4442-4E39-AAE3-A678B01D1B5D}"/>
</file>

<file path=customXml/itemProps3.xml><?xml version="1.0" encoding="utf-8"?>
<ds:datastoreItem xmlns:ds="http://schemas.openxmlformats.org/officeDocument/2006/customXml" ds:itemID="{93608F54-F0DD-42E1-9D36-14A1C1098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Wind Farm Database 2020</vt:lpstr>
      <vt:lpstr>Regions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Kullbäck</dc:creator>
  <cp:lastModifiedBy>miiai</cp:lastModifiedBy>
  <dcterms:created xsi:type="dcterms:W3CDTF">2019-01-29T07:54:26Z</dcterms:created>
  <dcterms:modified xsi:type="dcterms:W3CDTF">2020-02-24T15:30:16Z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